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1"/>
  </bookViews>
  <sheets>
    <sheet name="пр. 2" sheetId="1" r:id="rId1"/>
    <sheet name="пр.1" sheetId="2" r:id="rId2"/>
  </sheets>
  <definedNames>
    <definedName name="_xlnm.Print_Titles" localSheetId="0">'пр. 2'!$12:$12</definedName>
    <definedName name="_xlnm.Print_Titles" localSheetId="1">'пр.1'!$12:$13</definedName>
  </definedNames>
  <calcPr fullCalcOnLoad="1" refMode="R1C1"/>
</workbook>
</file>

<file path=xl/sharedStrings.xml><?xml version="1.0" encoding="utf-8"?>
<sst xmlns="http://schemas.openxmlformats.org/spreadsheetml/2006/main" count="412" uniqueCount="229">
  <si>
    <t>БЕЗВОЗМЕЗДНЫЕ ПОСТУПЛЕНИЯ</t>
  </si>
  <si>
    <t>Иные межбюджетные трансферты</t>
  </si>
  <si>
    <t>Приложение 2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</si>
  <si>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</si>
  <si>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</si>
  <si>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</si>
  <si>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</si>
  <si>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</si>
  <si>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</si>
  <si>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</si>
  <si>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</si>
  <si>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</si>
  <si>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</si>
  <si>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</si>
  <si>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</si>
  <si>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Код дохода по бюджетной классификации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</si>
  <si>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</si>
  <si>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</si>
  <si>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</si>
  <si>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</si>
  <si>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</si>
  <si>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</si>
  <si>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</si>
  <si>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</si>
  <si>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</si>
  <si>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</si>
  <si>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</si>
  <si>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</si>
  <si>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</si>
  <si>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</si>
  <si>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</si>
  <si>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 xml:space="preserve">Государственная пошлина за совершение нотариальных действий должностными лицами органов местного самоуправ- ления, уполномоченными в соответствии с законодательными актами Российской Федерации на совершение нотариальных действий                         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</si>
  <si>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</si>
  <si>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</si>
  <si>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</si>
  <si>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</si>
  <si>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</si>
  <si>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</si>
  <si>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</si>
  <si>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00011109045100000 120</t>
  </si>
  <si>
    <t>00011400000000000 000</t>
  </si>
  <si>
    <t>00011406000000000 430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</si>
  <si>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</si>
  <si>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00011500000000000 000</t>
  </si>
  <si>
    <t>00011502000000000 140</t>
  </si>
  <si>
    <t xml:space="preserve">Платежи взимаемые организациями поселений за выполнение определенных функций                                                                                                                                                                              </t>
  </si>
  <si>
    <t>00011502050100000 140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</si>
  <si>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</si>
  <si>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</si>
  <si>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</si>
  <si>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</si>
  <si>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</si>
  <si>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</si>
  <si>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 xml:space="preserve">Субвенции бюджетам субъектов Российской Федерации и муниципальных образований </t>
  </si>
  <si>
    <t>00020203000000000 151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</si>
  <si>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</si>
  <si>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00020203015100000 151</t>
  </si>
  <si>
    <t>00020204000000000 151</t>
  </si>
  <si>
    <t>00010102010010000 110</t>
  </si>
  <si>
    <t>00010102030010000 110</t>
  </si>
  <si>
    <t>00010601030100000 110</t>
  </si>
  <si>
    <t>00010601000000000 110</t>
  </si>
  <si>
    <t>00010606013100000 110</t>
  </si>
  <si>
    <t>00010606023100000 110</t>
  </si>
  <si>
    <t>Всего доходов:</t>
  </si>
  <si>
    <t>Приложение 1</t>
  </si>
  <si>
    <t>Решением Совета депутатов</t>
  </si>
  <si>
    <t>МО Аннинское сельское поселение</t>
  </si>
  <si>
    <t>ПОКАЗАТЕЛИ</t>
  </si>
  <si>
    <t>исполнения местного бюджета МО Аннинское сельское поселение</t>
  </si>
  <si>
    <t>Исполнено         (тыс. руб.)</t>
  </si>
  <si>
    <t>110</t>
  </si>
  <si>
    <t>Код вида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</si>
  <si>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</si>
  <si>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120</t>
  </si>
  <si>
    <t>430</t>
  </si>
  <si>
    <t>140</t>
  </si>
  <si>
    <t>180</t>
  </si>
  <si>
    <t>151</t>
  </si>
  <si>
    <t>130</t>
  </si>
  <si>
    <t>ВСЕГО ДОХОДОВ:</t>
  </si>
  <si>
    <t xml:space="preserve">Земельный налог (по обязательствам, возникшим до 1 января 2006 года), мобилизуемый на территориях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</si>
  <si>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</si>
  <si>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Код подвида доходов</t>
  </si>
  <si>
    <t>1010201001</t>
  </si>
  <si>
    <t>1000</t>
  </si>
  <si>
    <t>2000</t>
  </si>
  <si>
    <t>3000</t>
  </si>
  <si>
    <t>4000</t>
  </si>
  <si>
    <t>1010202201</t>
  </si>
  <si>
    <t>1010203001</t>
  </si>
  <si>
    <t>1060103010</t>
  </si>
  <si>
    <t>1060601310</t>
  </si>
  <si>
    <t xml:space="preserve">1000 </t>
  </si>
  <si>
    <t>1060602310</t>
  </si>
  <si>
    <t>1080402001</t>
  </si>
  <si>
    <t>1090405010</t>
  </si>
  <si>
    <t xml:space="preserve">0000 </t>
  </si>
  <si>
    <t>1110904510</t>
  </si>
  <si>
    <t>0000</t>
  </si>
  <si>
    <t>1150205010</t>
  </si>
  <si>
    <t>2020100110</t>
  </si>
  <si>
    <t>2020301510</t>
  </si>
  <si>
    <t>Код классификации операций сектора государственного управления</t>
  </si>
  <si>
    <t xml:space="preserve">                                                              МО Аннинское сельское поселение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</si>
  <si>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</si>
  <si>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</si>
  <si>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</si>
  <si>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</si>
  <si>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</si>
  <si>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</si>
  <si>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</si>
  <si>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</si>
  <si>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</si>
  <si>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Прочие доходы от оказания платных услуг и компенсации затрат государства</t>
  </si>
  <si>
    <t>00011303000000000 130</t>
  </si>
  <si>
    <t>00011303050100000 130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</si>
  <si>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</si>
  <si>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00011406010000000 430</t>
  </si>
  <si>
    <t>Доходы от продажи земельных участков, государственная собственность на которые не разграничена</t>
  </si>
  <si>
    <t>2</t>
  </si>
  <si>
    <t>1010204001</t>
  </si>
  <si>
    <t>1060401102</t>
  </si>
  <si>
    <t>1060401202</t>
  </si>
  <si>
    <t>1130305010</t>
  </si>
  <si>
    <t>0011</t>
  </si>
  <si>
    <t>0014</t>
  </si>
  <si>
    <t>1</t>
  </si>
  <si>
    <t>3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</si>
  <si>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</si>
  <si>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</si>
  <si>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</si>
  <si>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00020202000000000 151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</si>
  <si>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</si>
  <si>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</si>
  <si>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</si>
  <si>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</si>
  <si>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</si>
  <si>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субъектов Российской Федерации</t>
  </si>
  <si>
    <t>Прочие субсидии бюджетам поселений</t>
  </si>
  <si>
    <t>00020202088000000 151</t>
  </si>
  <si>
    <t>00020202088100001 151</t>
  </si>
  <si>
    <t>00020202089000000 151</t>
  </si>
  <si>
    <t>00020202089100001 151</t>
  </si>
  <si>
    <t>00020202999000000 151</t>
  </si>
  <si>
    <t>00020202999100000 151</t>
  </si>
  <si>
    <t>00020204012100000 151</t>
  </si>
  <si>
    <t>00020700000000000 180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</si>
  <si>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</si>
  <si>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</si>
  <si>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СУБСИДИЙ,СУБВЕНЦИЙ И ИНЫХ МЕЖБЮДЖЕТНЫХ ТРАНСФЕРТОВ, ИМЕЮЩИХ ЦЕЛЕВОЕ НАЗНАЧЕНИЕ, ПРОШЛЫХ ЛЕТ</t>
  </si>
  <si>
    <t>1190500010</t>
  </si>
  <si>
    <t>2020208810</t>
  </si>
  <si>
    <t>0001</t>
  </si>
  <si>
    <t>2020208910</t>
  </si>
  <si>
    <t>2020299910</t>
  </si>
  <si>
    <t>2020401210</t>
  </si>
  <si>
    <t>00020202077000000 151</t>
  </si>
  <si>
    <t>00020202077100000 151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</si>
  <si>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</si>
  <si>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</si>
  <si>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</si>
  <si>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</si>
  <si>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</si>
  <si>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</si>
  <si>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</si>
  <si>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</si>
  <si>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</si>
  <si>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</si>
  <si>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</si>
  <si>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</si>
  <si>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</si>
  <si>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2020302410</t>
  </si>
  <si>
    <t>Субвенции бюджетам поселений на выполнение передаваемых полномочий субъектов Российской Федерации</t>
  </si>
  <si>
    <t>00020203024100000 151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</si>
  <si>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         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</si>
  <si>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</t>
  </si>
  <si>
    <t>классификации операций сектора государственного управления,                                                               относящихся к доходам бюджета</t>
  </si>
  <si>
    <t xml:space="preserve">                                                                          УТВЕРЖДЕНЫ</t>
  </si>
  <si>
    <t xml:space="preserve">                                                                   Решением совета депутатов</t>
  </si>
  <si>
    <t>1090405310</t>
  </si>
  <si>
    <t>1110501310</t>
  </si>
  <si>
    <t>1140601310</t>
  </si>
  <si>
    <t>1140105010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</si>
  <si>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</si>
  <si>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</si>
  <si>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</si>
  <si>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</si>
  <si>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</t>
  </si>
  <si>
    <t>1169005010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</si>
  <si>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</si>
  <si>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0004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</si>
  <si>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</si>
  <si>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УТВЕРЖДЕНЫ</t>
  </si>
  <si>
    <t>00010904053100000 110</t>
  </si>
  <si>
    <t>00011105013100000 120</t>
  </si>
  <si>
    <t>00011401000000000 410</t>
  </si>
  <si>
    <t>00011401050100000 410</t>
  </si>
  <si>
    <t>00011406013100000 430</t>
  </si>
  <si>
    <t xml:space="preserve">Прочие поступления от денежных взысканий (штрафов) и иных сумм в возмещение ущерба, зачисляемые в бюджеты поселений                                                                                                                                                                           </t>
  </si>
  <si>
    <t>00011600000000000 000</t>
  </si>
  <si>
    <t>0001169000000000 140</t>
  </si>
  <si>
    <t>00011690050100000 140</t>
  </si>
  <si>
    <t>00020202088100004 151</t>
  </si>
  <si>
    <t>00020202089100004 151</t>
  </si>
  <si>
    <t>за 2013 год по доходам классификации доходов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</si>
  <si>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</si>
  <si>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</si>
  <si>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</si>
  <si>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</si>
  <si>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</si>
  <si>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</si>
  <si>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</si>
  <si>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</si>
  <si>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</si>
  <si>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</si>
  <si>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00021900000000000 151</t>
  </si>
  <si>
    <t>00021905000100000 151</t>
  </si>
  <si>
    <t>00021905000000000 151</t>
  </si>
  <si>
    <t>за 2013 год по доходам по кодам видов доходов, подвидов доходов,</t>
  </si>
  <si>
    <t>1010202001</t>
  </si>
  <si>
    <t>1140205310</t>
  </si>
  <si>
    <t>000</t>
  </si>
  <si>
    <t>2020100310</t>
  </si>
  <si>
    <t>2070503010</t>
  </si>
  <si>
    <t>00020705030100000 180</t>
  </si>
  <si>
    <t>2190500010</t>
  </si>
  <si>
    <t xml:space="preserve">                                                               от 20.05.2014  № 23</t>
  </si>
  <si>
    <t>от 20.05.2014 № 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</si>
</sst>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?"/>
    <numFmt numFmtId="177" formatCode="0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76" fontId="6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176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>
      <alignment horizontal="left" wrapText="1"/>
    </xf>
    <xf numFmtId="169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169" fontId="3" fillId="0" borderId="10" xfId="0" applyNumberFormat="1" applyFont="1" applyBorder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9" fontId="3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69" fontId="3" fillId="0" borderId="13" xfId="0" applyNumberFormat="1" applyFont="1" applyFill="1" applyBorder="1" applyAlignment="1" applyProtection="1">
      <alignment horizontal="right"/>
      <protection/>
    </xf>
    <xf numFmtId="169" fontId="3" fillId="0" borderId="14" xfId="0" applyNumberFormat="1" applyFont="1" applyFill="1" applyBorder="1" applyAlignment="1" applyProtection="1">
      <alignment horizontal="right"/>
      <protection/>
    </xf>
    <xf numFmtId="169" fontId="3" fillId="0" borderId="15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9" fontId="4" fillId="0" borderId="10" xfId="0" applyNumberFormat="1" applyFont="1" applyFill="1" applyBorder="1" applyAlignment="1" applyProtection="1">
      <alignment horizontal="right"/>
      <protection/>
    </xf>
    <xf numFmtId="169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9" fontId="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6" fillId="0" borderId="13" xfId="0" applyFont="1" applyBorder="1" applyAlignment="1">
      <alignment horizontal="left" vertical="distributed" wrapText="1"/>
    </xf>
    <xf numFmtId="0" fontId="0" fillId="0" borderId="14" xfId="0" applyFont="1" applyBorder="1" applyAlignment="1">
      <alignment horizontal="left" vertical="distributed"/>
    </xf>
    <xf numFmtId="0" fontId="0" fillId="0" borderId="15" xfId="0" applyFont="1" applyBorder="1" applyAlignment="1">
      <alignment horizontal="left" vertical="distributed"/>
    </xf>
    <xf numFmtId="49" fontId="6" fillId="0" borderId="0" xfId="0" applyNumberFormat="1" applyFont="1" applyAlignment="1">
      <alignment/>
    </xf>
    <xf numFmtId="49" fontId="4" fillId="0" borderId="16" xfId="0" applyNumberFormat="1" applyFont="1" applyFill="1" applyBorder="1" applyAlignment="1" applyProtection="1">
      <alignment horizontal="center" wrapText="1"/>
      <protection/>
    </xf>
    <xf numFmtId="49" fontId="4" fillId="0" borderId="17" xfId="0" applyNumberFormat="1" applyFont="1" applyFill="1" applyBorder="1" applyAlignment="1" applyProtection="1">
      <alignment horizontal="center" wrapText="1"/>
      <protection/>
    </xf>
    <xf numFmtId="49" fontId="4" fillId="0" borderId="18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 horizontal="right"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77" fontId="6" fillId="0" borderId="13" xfId="0" applyNumberFormat="1" applyFont="1" applyBorder="1" applyAlignment="1">
      <alignment horizontal="left" wrapText="1"/>
    </xf>
    <xf numFmtId="177" fontId="6" fillId="0" borderId="14" xfId="0" applyNumberFormat="1" applyFont="1" applyBorder="1" applyAlignment="1">
      <alignment horizontal="left" wrapText="1"/>
    </xf>
    <xf numFmtId="177" fontId="6" fillId="0" borderId="15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169" fontId="3" fillId="0" borderId="10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>
      <alignment horizontal="center"/>
    </xf>
    <xf numFmtId="169" fontId="3" fillId="0" borderId="13" xfId="0" applyNumberFormat="1" applyFont="1" applyFill="1" applyBorder="1" applyAlignment="1" applyProtection="1">
      <alignment horizontal="right" wrapText="1"/>
      <protection/>
    </xf>
    <xf numFmtId="169" fontId="3" fillId="0" borderId="14" xfId="0" applyNumberFormat="1" applyFont="1" applyFill="1" applyBorder="1" applyAlignment="1" applyProtection="1">
      <alignment horizontal="right" wrapText="1"/>
      <protection/>
    </xf>
    <xf numFmtId="169" fontId="3" fillId="0" borderId="15" xfId="0" applyNumberFormat="1" applyFont="1" applyFill="1" applyBorder="1" applyAlignment="1" applyProtection="1">
      <alignment horizontal="right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169" fontId="2" fillId="0" borderId="10" xfId="0" applyNumberFormat="1" applyFont="1" applyBorder="1" applyAlignment="1">
      <alignment horizontal="right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69" fontId="0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169" fontId="7" fillId="0" borderId="1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zoomScalePageLayoutView="0" workbookViewId="0" topLeftCell="A1">
      <selection activeCell="B6" sqref="B6:G6"/>
    </sheetView>
  </sheetViews>
  <sheetFormatPr defaultColWidth="9.00390625" defaultRowHeight="12.75"/>
  <cols>
    <col min="1" max="1" width="26.75390625" style="6" customWidth="1"/>
    <col min="2" max="2" width="32.25390625" style="6" customWidth="1"/>
    <col min="3" max="3" width="12.375" style="5" customWidth="1"/>
    <col min="4" max="4" width="10.00390625" style="5" customWidth="1"/>
    <col min="5" max="5" width="3.375" style="5" customWidth="1"/>
    <col min="6" max="6" width="2.125" style="5" customWidth="1"/>
    <col min="7" max="7" width="6.25390625" style="5" customWidth="1"/>
    <col min="8" max="16384" width="9.125" style="5" customWidth="1"/>
  </cols>
  <sheetData>
    <row r="1" spans="1:7" ht="13.5" customHeight="1">
      <c r="A1" s="3"/>
      <c r="B1" s="3"/>
      <c r="C1" s="3"/>
      <c r="D1" s="61" t="s">
        <v>2</v>
      </c>
      <c r="E1" s="61"/>
      <c r="F1" s="61"/>
      <c r="G1" s="62"/>
    </row>
    <row r="2" spans="1:6" ht="15">
      <c r="A2" s="2"/>
      <c r="B2" s="4"/>
      <c r="C2" s="4"/>
      <c r="D2" s="95"/>
      <c r="E2" s="95"/>
      <c r="F2" s="95"/>
    </row>
    <row r="3" spans="1:7" ht="18" customHeight="1">
      <c r="A3" s="2"/>
      <c r="B3" s="63" t="s">
        <v>178</v>
      </c>
      <c r="C3" s="64"/>
      <c r="D3" s="64"/>
      <c r="E3" s="64"/>
      <c r="F3" s="64"/>
      <c r="G3" s="65"/>
    </row>
    <row r="4" spans="1:7" ht="18" customHeight="1">
      <c r="A4" s="2"/>
      <c r="B4" s="63" t="s">
        <v>179</v>
      </c>
      <c r="C4" s="64"/>
      <c r="D4" s="64"/>
      <c r="E4" s="64"/>
      <c r="F4" s="64"/>
      <c r="G4" s="65"/>
    </row>
    <row r="5" spans="1:7" ht="18" customHeight="1">
      <c r="A5" s="2"/>
      <c r="B5" s="63" t="s">
        <v>104</v>
      </c>
      <c r="C5" s="64"/>
      <c r="D5" s="64"/>
      <c r="E5" s="64"/>
      <c r="F5" s="64"/>
      <c r="G5" s="65"/>
    </row>
    <row r="6" spans="1:7" ht="18" customHeight="1">
      <c r="A6" s="2"/>
      <c r="B6" s="63" t="s">
        <v>227</v>
      </c>
      <c r="C6" s="64"/>
      <c r="D6" s="64"/>
      <c r="E6" s="64"/>
      <c r="F6" s="64"/>
      <c r="G6" s="65"/>
    </row>
    <row r="7" spans="1:6" ht="18" customHeight="1">
      <c r="A7" s="2"/>
      <c r="B7" s="5"/>
      <c r="D7" s="95"/>
      <c r="E7" s="95"/>
      <c r="F7" s="95"/>
    </row>
    <row r="8" spans="1:7" ht="18" customHeight="1">
      <c r="A8" s="75" t="s">
        <v>68</v>
      </c>
      <c r="B8" s="76"/>
      <c r="C8" s="76"/>
      <c r="D8" s="76"/>
      <c r="E8" s="76"/>
      <c r="F8" s="76"/>
      <c r="G8" s="65"/>
    </row>
    <row r="9" spans="1:7" ht="18" customHeight="1">
      <c r="A9" s="75" t="s">
        <v>69</v>
      </c>
      <c r="B9" s="76"/>
      <c r="C9" s="76"/>
      <c r="D9" s="76"/>
      <c r="E9" s="76"/>
      <c r="F9" s="76"/>
      <c r="G9" s="65"/>
    </row>
    <row r="10" spans="1:7" ht="18" customHeight="1">
      <c r="A10" s="75" t="s">
        <v>219</v>
      </c>
      <c r="B10" s="76"/>
      <c r="C10" s="76"/>
      <c r="D10" s="76"/>
      <c r="E10" s="76"/>
      <c r="F10" s="76"/>
      <c r="G10" s="65"/>
    </row>
    <row r="11" spans="1:7" ht="26.25" customHeight="1">
      <c r="A11" s="72" t="s">
        <v>177</v>
      </c>
      <c r="B11" s="73"/>
      <c r="C11" s="73"/>
      <c r="D11" s="73"/>
      <c r="E11" s="73"/>
      <c r="F11" s="73"/>
      <c r="G11" s="74"/>
    </row>
    <row r="12" spans="1:7" s="16" customFormat="1" ht="57" customHeight="1">
      <c r="A12" s="42" t="s">
        <v>72</v>
      </c>
      <c r="B12" s="42" t="s">
        <v>83</v>
      </c>
      <c r="C12" s="101" t="s">
        <v>103</v>
      </c>
      <c r="D12" s="102"/>
      <c r="E12" s="96" t="s">
        <v>70</v>
      </c>
      <c r="F12" s="97"/>
      <c r="G12" s="98"/>
    </row>
    <row r="13" spans="1:7" s="16" customFormat="1" ht="15.75" customHeight="1">
      <c r="A13" s="103" t="s">
        <v>3</v>
      </c>
      <c r="B13" s="104"/>
      <c r="C13" s="104"/>
      <c r="D13" s="104"/>
      <c r="E13" s="66">
        <f>SUM(E14+E36+E59+E63+E68+E75+E81+E91+E95+E99)</f>
        <v>31786.4</v>
      </c>
      <c r="F13" s="67"/>
      <c r="G13" s="67"/>
    </row>
    <row r="14" spans="1:7" s="16" customFormat="1" ht="18.75" customHeight="1">
      <c r="A14" s="103" t="s">
        <v>17</v>
      </c>
      <c r="B14" s="104"/>
      <c r="C14" s="104"/>
      <c r="D14" s="104"/>
      <c r="E14" s="66">
        <f>SUM(E15)</f>
        <v>3730.7999999999997</v>
      </c>
      <c r="F14" s="67"/>
      <c r="G14" s="67"/>
    </row>
    <row r="15" spans="1:7" ht="18.75" customHeight="1">
      <c r="A15" s="99" t="s">
        <v>19</v>
      </c>
      <c r="B15" s="69"/>
      <c r="C15" s="69"/>
      <c r="D15" s="69"/>
      <c r="E15" s="44">
        <f>SUM(E16+E20+E25+E29+E33)</f>
        <v>3730.7999999999997</v>
      </c>
      <c r="F15" s="100"/>
      <c r="G15" s="100"/>
    </row>
    <row r="16" spans="1:7" ht="30" customHeight="1">
      <c r="A16" s="68" t="s">
        <v>161</v>
      </c>
      <c r="B16" s="69"/>
      <c r="C16" s="69"/>
      <c r="D16" s="69"/>
      <c r="E16" s="44">
        <f>SUM(E17:G19)</f>
        <v>3664</v>
      </c>
      <c r="F16" s="44"/>
      <c r="G16" s="44"/>
    </row>
    <row r="17" spans="1:7" ht="18" customHeight="1">
      <c r="A17" s="36" t="s">
        <v>84</v>
      </c>
      <c r="B17" s="12" t="s">
        <v>85</v>
      </c>
      <c r="C17" s="45" t="s">
        <v>71</v>
      </c>
      <c r="D17" s="45"/>
      <c r="E17" s="44">
        <v>3652.9</v>
      </c>
      <c r="F17" s="44"/>
      <c r="G17" s="44"/>
    </row>
    <row r="18" spans="1:7" ht="18" customHeight="1">
      <c r="A18" s="12" t="s">
        <v>84</v>
      </c>
      <c r="B18" s="36" t="s">
        <v>86</v>
      </c>
      <c r="C18" s="45" t="s">
        <v>71</v>
      </c>
      <c r="D18" s="45"/>
      <c r="E18" s="44">
        <v>8.5</v>
      </c>
      <c r="F18" s="44"/>
      <c r="G18" s="44"/>
    </row>
    <row r="19" spans="1:7" ht="18" customHeight="1">
      <c r="A19" s="12" t="s">
        <v>84</v>
      </c>
      <c r="B19" s="36" t="s">
        <v>87</v>
      </c>
      <c r="C19" s="45" t="s">
        <v>71</v>
      </c>
      <c r="D19" s="45"/>
      <c r="E19" s="44">
        <v>2.6</v>
      </c>
      <c r="F19" s="44"/>
      <c r="G19" s="44"/>
    </row>
    <row r="20" spans="1:7" ht="51" customHeight="1">
      <c r="A20" s="68" t="s">
        <v>206</v>
      </c>
      <c r="B20" s="69"/>
      <c r="C20" s="105"/>
      <c r="D20" s="105"/>
      <c r="E20" s="44">
        <f>SUM(E21:G24)</f>
        <v>4.1</v>
      </c>
      <c r="F20" s="44"/>
      <c r="G20" s="44"/>
    </row>
    <row r="21" spans="1:7" ht="13.5" customHeight="1">
      <c r="A21" s="36" t="s">
        <v>220</v>
      </c>
      <c r="B21" s="12" t="s">
        <v>85</v>
      </c>
      <c r="C21" s="45" t="s">
        <v>71</v>
      </c>
      <c r="D21" s="45"/>
      <c r="E21" s="44">
        <v>3.8</v>
      </c>
      <c r="F21" s="44"/>
      <c r="G21" s="44"/>
    </row>
    <row r="22" spans="1:7" ht="12.75" customHeight="1" hidden="1">
      <c r="A22" s="10" t="s">
        <v>220</v>
      </c>
      <c r="B22" s="10" t="s">
        <v>86</v>
      </c>
      <c r="C22" s="45" t="s">
        <v>71</v>
      </c>
      <c r="D22" s="45"/>
      <c r="E22" s="44"/>
      <c r="F22" s="44"/>
      <c r="G22" s="44"/>
    </row>
    <row r="23" spans="1:7" ht="12.75" customHeight="1">
      <c r="A23" s="10" t="s">
        <v>220</v>
      </c>
      <c r="B23" s="10" t="s">
        <v>87</v>
      </c>
      <c r="C23" s="45" t="s">
        <v>71</v>
      </c>
      <c r="D23" s="45"/>
      <c r="E23" s="44">
        <v>0.3</v>
      </c>
      <c r="F23" s="44"/>
      <c r="G23" s="44"/>
    </row>
    <row r="24" spans="1:7" ht="12.75" customHeight="1" hidden="1">
      <c r="A24" s="10" t="s">
        <v>220</v>
      </c>
      <c r="B24" s="10" t="s">
        <v>88</v>
      </c>
      <c r="C24" s="45" t="s">
        <v>71</v>
      </c>
      <c r="D24" s="45"/>
      <c r="E24" s="44">
        <v>0</v>
      </c>
      <c r="F24" s="44"/>
      <c r="G24" s="44"/>
    </row>
    <row r="25" spans="1:7" ht="44.25" customHeight="1" hidden="1">
      <c r="A25" s="92" t="s">
        <v>21</v>
      </c>
      <c r="B25" s="93"/>
      <c r="C25" s="93"/>
      <c r="D25" s="94"/>
      <c r="E25" s="44">
        <f>SUM(E26:G28)</f>
        <v>0</v>
      </c>
      <c r="F25" s="44"/>
      <c r="G25" s="44"/>
    </row>
    <row r="26" spans="1:7" ht="17.25" customHeight="1" hidden="1">
      <c r="A26" s="12" t="s">
        <v>89</v>
      </c>
      <c r="B26" s="12" t="s">
        <v>85</v>
      </c>
      <c r="C26" s="45" t="s">
        <v>71</v>
      </c>
      <c r="D26" s="45"/>
      <c r="E26" s="44"/>
      <c r="F26" s="44"/>
      <c r="G26" s="44"/>
    </row>
    <row r="27" spans="1:7" ht="18" customHeight="1" hidden="1">
      <c r="A27" s="12" t="s">
        <v>89</v>
      </c>
      <c r="B27" s="12" t="s">
        <v>86</v>
      </c>
      <c r="C27" s="45" t="s">
        <v>71</v>
      </c>
      <c r="D27" s="45"/>
      <c r="E27" s="44">
        <v>0</v>
      </c>
      <c r="F27" s="44"/>
      <c r="G27" s="44"/>
    </row>
    <row r="28" spans="1:7" ht="18" customHeight="1" hidden="1">
      <c r="A28" s="12" t="s">
        <v>89</v>
      </c>
      <c r="B28" s="12" t="s">
        <v>87</v>
      </c>
      <c r="C28" s="45" t="s">
        <v>71</v>
      </c>
      <c r="D28" s="45"/>
      <c r="E28" s="44">
        <v>0</v>
      </c>
      <c r="F28" s="44"/>
      <c r="G28" s="44"/>
    </row>
    <row r="29" spans="1:7" ht="25.5" customHeight="1">
      <c r="A29" s="77" t="s">
        <v>22</v>
      </c>
      <c r="B29" s="78"/>
      <c r="C29" s="78"/>
      <c r="D29" s="78"/>
      <c r="E29" s="44">
        <f>SUM(E30+E31+E32)</f>
        <v>62.699999999999996</v>
      </c>
      <c r="F29" s="44"/>
      <c r="G29" s="44"/>
    </row>
    <row r="30" spans="1:7" ht="18" customHeight="1">
      <c r="A30" s="12" t="s">
        <v>90</v>
      </c>
      <c r="B30" s="12" t="s">
        <v>85</v>
      </c>
      <c r="C30" s="45" t="s">
        <v>71</v>
      </c>
      <c r="D30" s="45"/>
      <c r="E30" s="44">
        <v>61.3</v>
      </c>
      <c r="F30" s="44"/>
      <c r="G30" s="44"/>
    </row>
    <row r="31" spans="1:7" ht="18" customHeight="1">
      <c r="A31" s="12" t="s">
        <v>90</v>
      </c>
      <c r="B31" s="36" t="s">
        <v>86</v>
      </c>
      <c r="C31" s="45" t="s">
        <v>71</v>
      </c>
      <c r="D31" s="45"/>
      <c r="E31" s="44">
        <v>0.1</v>
      </c>
      <c r="F31" s="44"/>
      <c r="G31" s="44"/>
    </row>
    <row r="32" spans="1:7" ht="18" customHeight="1">
      <c r="A32" s="12" t="s">
        <v>90</v>
      </c>
      <c r="B32" s="36" t="s">
        <v>87</v>
      </c>
      <c r="C32" s="45" t="s">
        <v>71</v>
      </c>
      <c r="D32" s="45"/>
      <c r="E32" s="44">
        <v>1.3</v>
      </c>
      <c r="F32" s="44"/>
      <c r="G32" s="44"/>
    </row>
    <row r="33" spans="1:7" ht="46.5" customHeight="1" hidden="1">
      <c r="A33" s="77" t="s">
        <v>162</v>
      </c>
      <c r="B33" s="78"/>
      <c r="C33" s="78"/>
      <c r="D33" s="78"/>
      <c r="E33" s="44">
        <f>SUM(E34:G35)</f>
        <v>0</v>
      </c>
      <c r="F33" s="44"/>
      <c r="G33" s="44"/>
    </row>
    <row r="34" spans="1:7" ht="18" customHeight="1" hidden="1">
      <c r="A34" s="12" t="s">
        <v>121</v>
      </c>
      <c r="B34" s="12" t="s">
        <v>85</v>
      </c>
      <c r="C34" s="45" t="s">
        <v>71</v>
      </c>
      <c r="D34" s="45"/>
      <c r="E34" s="44"/>
      <c r="F34" s="44"/>
      <c r="G34" s="44"/>
    </row>
    <row r="35" spans="1:7" ht="18" customHeight="1" hidden="1">
      <c r="A35" s="12" t="s">
        <v>121</v>
      </c>
      <c r="B35" s="12" t="s">
        <v>86</v>
      </c>
      <c r="C35" s="45" t="s">
        <v>71</v>
      </c>
      <c r="D35" s="45"/>
      <c r="E35" s="44">
        <v>0</v>
      </c>
      <c r="F35" s="44"/>
      <c r="G35" s="44"/>
    </row>
    <row r="36" spans="1:7" s="16" customFormat="1" ht="12.75">
      <c r="A36" s="84" t="s">
        <v>4</v>
      </c>
      <c r="B36" s="71"/>
      <c r="C36" s="71"/>
      <c r="D36" s="71"/>
      <c r="E36" s="66">
        <f>SUM(E37++E41+E49)</f>
        <v>20677.300000000003</v>
      </c>
      <c r="F36" s="83"/>
      <c r="G36" s="83"/>
    </row>
    <row r="37" spans="1:7" ht="12.75">
      <c r="A37" s="57" t="s">
        <v>5</v>
      </c>
      <c r="B37" s="78"/>
      <c r="C37" s="78"/>
      <c r="D37" s="78"/>
      <c r="E37" s="44">
        <f>SUM(E38)</f>
        <v>849.3000000000001</v>
      </c>
      <c r="F37" s="46"/>
      <c r="G37" s="46"/>
    </row>
    <row r="38" spans="1:7" ht="25.5" customHeight="1">
      <c r="A38" s="77" t="s">
        <v>24</v>
      </c>
      <c r="B38" s="78"/>
      <c r="C38" s="78"/>
      <c r="D38" s="78"/>
      <c r="E38" s="44">
        <f>SUM(E39:G40)</f>
        <v>849.3000000000001</v>
      </c>
      <c r="F38" s="44"/>
      <c r="G38" s="44"/>
    </row>
    <row r="39" spans="1:7" ht="18" customHeight="1">
      <c r="A39" s="12" t="s">
        <v>91</v>
      </c>
      <c r="B39" s="12" t="s">
        <v>85</v>
      </c>
      <c r="C39" s="45" t="s">
        <v>71</v>
      </c>
      <c r="D39" s="45"/>
      <c r="E39" s="44">
        <v>842.7</v>
      </c>
      <c r="F39" s="44"/>
      <c r="G39" s="44"/>
    </row>
    <row r="40" spans="1:7" ht="18" customHeight="1">
      <c r="A40" s="12" t="s">
        <v>91</v>
      </c>
      <c r="B40" s="12" t="s">
        <v>86</v>
      </c>
      <c r="C40" s="45" t="s">
        <v>71</v>
      </c>
      <c r="D40" s="45"/>
      <c r="E40" s="44">
        <v>6.6</v>
      </c>
      <c r="F40" s="44"/>
      <c r="G40" s="44"/>
    </row>
    <row r="41" spans="1:7" ht="19.5" customHeight="1">
      <c r="A41" s="57" t="s">
        <v>107</v>
      </c>
      <c r="B41" s="57"/>
      <c r="C41" s="57"/>
      <c r="D41" s="57"/>
      <c r="E41" s="44">
        <f>SUM(E42+E46)</f>
        <v>4172.3</v>
      </c>
      <c r="F41" s="46"/>
      <c r="G41" s="46"/>
    </row>
    <row r="42" spans="1:7" ht="15.75" customHeight="1">
      <c r="A42" s="57" t="s">
        <v>111</v>
      </c>
      <c r="B42" s="57"/>
      <c r="C42" s="57"/>
      <c r="D42" s="57"/>
      <c r="E42" s="44">
        <f>SUM(E43+E44+E45)</f>
        <v>802.0999999999999</v>
      </c>
      <c r="F42" s="46"/>
      <c r="G42" s="46"/>
    </row>
    <row r="43" spans="1:7" ht="18" customHeight="1">
      <c r="A43" s="12" t="s">
        <v>122</v>
      </c>
      <c r="B43" s="12" t="s">
        <v>85</v>
      </c>
      <c r="C43" s="45" t="s">
        <v>71</v>
      </c>
      <c r="D43" s="45"/>
      <c r="E43" s="44">
        <v>800.8</v>
      </c>
      <c r="F43" s="44"/>
      <c r="G43" s="44"/>
    </row>
    <row r="44" spans="1:7" ht="18" customHeight="1">
      <c r="A44" s="12" t="s">
        <v>122</v>
      </c>
      <c r="B44" s="12" t="s">
        <v>86</v>
      </c>
      <c r="C44" s="45" t="s">
        <v>71</v>
      </c>
      <c r="D44" s="45"/>
      <c r="E44" s="44">
        <v>1.3</v>
      </c>
      <c r="F44" s="44"/>
      <c r="G44" s="44"/>
    </row>
    <row r="45" spans="1:7" ht="18" customHeight="1" hidden="1">
      <c r="A45" s="12" t="s">
        <v>122</v>
      </c>
      <c r="B45" s="36" t="s">
        <v>87</v>
      </c>
      <c r="C45" s="45" t="s">
        <v>71</v>
      </c>
      <c r="D45" s="45"/>
      <c r="E45" s="44"/>
      <c r="F45" s="44"/>
      <c r="G45" s="44"/>
    </row>
    <row r="46" spans="1:7" ht="16.5" customHeight="1">
      <c r="A46" s="57" t="s">
        <v>112</v>
      </c>
      <c r="B46" s="85"/>
      <c r="C46" s="85"/>
      <c r="D46" s="85"/>
      <c r="E46" s="44">
        <f>SUM(E47+E48)</f>
        <v>3370.2000000000003</v>
      </c>
      <c r="F46" s="44"/>
      <c r="G46" s="44"/>
    </row>
    <row r="47" spans="1:7" ht="18" customHeight="1">
      <c r="A47" s="12" t="s">
        <v>123</v>
      </c>
      <c r="B47" s="12" t="s">
        <v>85</v>
      </c>
      <c r="C47" s="45" t="s">
        <v>71</v>
      </c>
      <c r="D47" s="45"/>
      <c r="E47" s="44">
        <v>3342.3</v>
      </c>
      <c r="F47" s="44"/>
      <c r="G47" s="44"/>
    </row>
    <row r="48" spans="1:7" ht="18" customHeight="1">
      <c r="A48" s="12" t="s">
        <v>123</v>
      </c>
      <c r="B48" s="12" t="s">
        <v>86</v>
      </c>
      <c r="C48" s="45" t="s">
        <v>71</v>
      </c>
      <c r="D48" s="45"/>
      <c r="E48" s="44">
        <v>27.9</v>
      </c>
      <c r="F48" s="44"/>
      <c r="G48" s="44"/>
    </row>
    <row r="49" spans="1:7" ht="15.75" customHeight="1">
      <c r="A49" s="57" t="s">
        <v>6</v>
      </c>
      <c r="B49" s="78"/>
      <c r="C49" s="78"/>
      <c r="D49" s="78"/>
      <c r="E49" s="44">
        <f>SUM(E50+E54)</f>
        <v>15655.7</v>
      </c>
      <c r="F49" s="46"/>
      <c r="G49" s="46"/>
    </row>
    <row r="50" spans="1:7" ht="32.25" customHeight="1">
      <c r="A50" s="57" t="s">
        <v>82</v>
      </c>
      <c r="B50" s="78"/>
      <c r="C50" s="78"/>
      <c r="D50" s="78"/>
      <c r="E50" s="44">
        <f>SUM(E51:G53)</f>
        <v>13879.5</v>
      </c>
      <c r="F50" s="44"/>
      <c r="G50" s="44"/>
    </row>
    <row r="51" spans="1:7" ht="18" customHeight="1">
      <c r="A51" s="12" t="s">
        <v>92</v>
      </c>
      <c r="B51" s="12" t="s">
        <v>93</v>
      </c>
      <c r="C51" s="45" t="s">
        <v>71</v>
      </c>
      <c r="D51" s="45"/>
      <c r="E51" s="44">
        <v>13811.5</v>
      </c>
      <c r="F51" s="44"/>
      <c r="G51" s="44"/>
    </row>
    <row r="52" spans="1:7" ht="18" customHeight="1">
      <c r="A52" s="12" t="s">
        <v>92</v>
      </c>
      <c r="B52" s="12" t="s">
        <v>86</v>
      </c>
      <c r="C52" s="45" t="s">
        <v>71</v>
      </c>
      <c r="D52" s="45"/>
      <c r="E52" s="44">
        <v>68.3</v>
      </c>
      <c r="F52" s="44"/>
      <c r="G52" s="44"/>
    </row>
    <row r="53" spans="1:7" ht="18" customHeight="1">
      <c r="A53" s="12" t="s">
        <v>92</v>
      </c>
      <c r="B53" s="12" t="s">
        <v>87</v>
      </c>
      <c r="C53" s="45" t="s">
        <v>71</v>
      </c>
      <c r="D53" s="45"/>
      <c r="E53" s="44">
        <v>-0.3</v>
      </c>
      <c r="F53" s="44"/>
      <c r="G53" s="44"/>
    </row>
    <row r="54" spans="1:7" ht="35.25" customHeight="1">
      <c r="A54" s="57" t="s">
        <v>27</v>
      </c>
      <c r="B54" s="78"/>
      <c r="C54" s="78"/>
      <c r="D54" s="78"/>
      <c r="E54" s="44">
        <f>SUM(E55:G58)</f>
        <v>1776.2</v>
      </c>
      <c r="F54" s="44"/>
      <c r="G54" s="44"/>
    </row>
    <row r="55" spans="1:7" ht="18" customHeight="1">
      <c r="A55" s="12" t="s">
        <v>94</v>
      </c>
      <c r="B55" s="12" t="s">
        <v>85</v>
      </c>
      <c r="C55" s="45" t="s">
        <v>71</v>
      </c>
      <c r="D55" s="45"/>
      <c r="E55" s="44">
        <v>1732.9</v>
      </c>
      <c r="F55" s="44"/>
      <c r="G55" s="44"/>
    </row>
    <row r="56" spans="1:7" ht="18" customHeight="1">
      <c r="A56" s="12" t="s">
        <v>94</v>
      </c>
      <c r="B56" s="36" t="s">
        <v>86</v>
      </c>
      <c r="C56" s="45" t="s">
        <v>71</v>
      </c>
      <c r="D56" s="45"/>
      <c r="E56" s="44">
        <v>42.3</v>
      </c>
      <c r="F56" s="44"/>
      <c r="G56" s="44"/>
    </row>
    <row r="57" spans="1:7" ht="18" customHeight="1">
      <c r="A57" s="12" t="s">
        <v>94</v>
      </c>
      <c r="B57" s="36" t="s">
        <v>87</v>
      </c>
      <c r="C57" s="45" t="s">
        <v>71</v>
      </c>
      <c r="D57" s="45"/>
      <c r="E57" s="44">
        <v>1</v>
      </c>
      <c r="F57" s="44"/>
      <c r="G57" s="44"/>
    </row>
    <row r="58" spans="1:7" ht="18" customHeight="1" hidden="1">
      <c r="A58" s="12" t="s">
        <v>94</v>
      </c>
      <c r="B58" s="12" t="s">
        <v>87</v>
      </c>
      <c r="C58" s="45" t="s">
        <v>71</v>
      </c>
      <c r="D58" s="45"/>
      <c r="E58" s="44">
        <v>0</v>
      </c>
      <c r="F58" s="44"/>
      <c r="G58" s="44"/>
    </row>
    <row r="59" spans="1:7" s="16" customFormat="1" ht="12.75">
      <c r="A59" s="84" t="s">
        <v>7</v>
      </c>
      <c r="B59" s="71"/>
      <c r="C59" s="71"/>
      <c r="D59" s="71"/>
      <c r="E59" s="66">
        <f>SUM(E60)</f>
        <v>93.6</v>
      </c>
      <c r="F59" s="66"/>
      <c r="G59" s="66"/>
    </row>
    <row r="60" spans="1:7" ht="22.5" customHeight="1">
      <c r="A60" s="57" t="s">
        <v>163</v>
      </c>
      <c r="B60" s="78"/>
      <c r="C60" s="78"/>
      <c r="D60" s="78"/>
      <c r="E60" s="44">
        <f>SUM(E61)</f>
        <v>93.6</v>
      </c>
      <c r="F60" s="44"/>
      <c r="G60" s="44"/>
    </row>
    <row r="61" spans="1:7" ht="35.25" customHeight="1">
      <c r="A61" s="57" t="s">
        <v>73</v>
      </c>
      <c r="B61" s="78"/>
      <c r="C61" s="78"/>
      <c r="D61" s="78"/>
      <c r="E61" s="44">
        <f>SUM(E62)</f>
        <v>93.6</v>
      </c>
      <c r="F61" s="44"/>
      <c r="G61" s="44"/>
    </row>
    <row r="62" spans="1:7" ht="18" customHeight="1">
      <c r="A62" s="12" t="s">
        <v>95</v>
      </c>
      <c r="B62" s="12" t="s">
        <v>85</v>
      </c>
      <c r="C62" s="45" t="s">
        <v>71</v>
      </c>
      <c r="D62" s="45"/>
      <c r="E62" s="44">
        <v>93.6</v>
      </c>
      <c r="F62" s="44"/>
      <c r="G62" s="44"/>
    </row>
    <row r="63" spans="1:7" s="16" customFormat="1" ht="24.75" customHeight="1">
      <c r="A63" s="80" t="s">
        <v>12</v>
      </c>
      <c r="B63" s="81"/>
      <c r="C63" s="81"/>
      <c r="D63" s="81"/>
      <c r="E63" s="66">
        <f>SUM(E64)</f>
        <v>0.2</v>
      </c>
      <c r="F63" s="79"/>
      <c r="G63" s="79"/>
    </row>
    <row r="64" spans="1:7" ht="12.75">
      <c r="A64" s="57" t="s">
        <v>13</v>
      </c>
      <c r="B64" s="82"/>
      <c r="C64" s="82"/>
      <c r="D64" s="82"/>
      <c r="E64" s="44">
        <f>SUM(E65)</f>
        <v>0.2</v>
      </c>
      <c r="F64" s="50"/>
      <c r="G64" s="50"/>
    </row>
    <row r="65" spans="1:7" ht="24.75" customHeight="1">
      <c r="A65" s="77" t="s">
        <v>81</v>
      </c>
      <c r="B65" s="78"/>
      <c r="C65" s="78"/>
      <c r="D65" s="78"/>
      <c r="E65" s="44">
        <f>SUM(E66+E67)</f>
        <v>0.2</v>
      </c>
      <c r="F65" s="44"/>
      <c r="G65" s="44"/>
    </row>
    <row r="66" spans="1:7" ht="18" customHeight="1" hidden="1">
      <c r="A66" s="36" t="s">
        <v>180</v>
      </c>
      <c r="B66" s="12" t="s">
        <v>85</v>
      </c>
      <c r="C66" s="45" t="s">
        <v>71</v>
      </c>
      <c r="D66" s="45"/>
      <c r="E66" s="44">
        <v>0</v>
      </c>
      <c r="F66" s="44"/>
      <c r="G66" s="44"/>
    </row>
    <row r="67" spans="1:7" ht="18" customHeight="1">
      <c r="A67" s="12" t="s">
        <v>96</v>
      </c>
      <c r="B67" s="12" t="s">
        <v>86</v>
      </c>
      <c r="C67" s="45" t="s">
        <v>71</v>
      </c>
      <c r="D67" s="45"/>
      <c r="E67" s="44">
        <v>0.2</v>
      </c>
      <c r="F67" s="44"/>
      <c r="G67" s="44"/>
    </row>
    <row r="68" spans="1:7" ht="26.25" customHeight="1">
      <c r="A68" s="84" t="s">
        <v>8</v>
      </c>
      <c r="B68" s="71"/>
      <c r="C68" s="71"/>
      <c r="D68" s="71"/>
      <c r="E68" s="66">
        <f>SUM(E69+E72)</f>
        <v>2868.8</v>
      </c>
      <c r="F68" s="79"/>
      <c r="G68" s="79"/>
    </row>
    <row r="69" spans="1:7" ht="48.75" customHeight="1">
      <c r="A69" s="57" t="s">
        <v>164</v>
      </c>
      <c r="B69" s="58"/>
      <c r="C69" s="58"/>
      <c r="D69" s="58"/>
      <c r="E69" s="44">
        <f>SUM(E70)</f>
        <v>1330</v>
      </c>
      <c r="F69" s="44"/>
      <c r="G69" s="44"/>
    </row>
    <row r="70" spans="1:7" ht="36" customHeight="1">
      <c r="A70" s="57" t="s">
        <v>166</v>
      </c>
      <c r="B70" s="58"/>
      <c r="C70" s="58"/>
      <c r="D70" s="58"/>
      <c r="E70" s="44">
        <f>SUM(E71)</f>
        <v>1330</v>
      </c>
      <c r="F70" s="44"/>
      <c r="G70" s="44"/>
    </row>
    <row r="71" spans="1:7" ht="18" customHeight="1">
      <c r="A71" s="36" t="s">
        <v>181</v>
      </c>
      <c r="B71" s="12" t="s">
        <v>97</v>
      </c>
      <c r="C71" s="45" t="s">
        <v>74</v>
      </c>
      <c r="D71" s="45"/>
      <c r="E71" s="44">
        <v>1330</v>
      </c>
      <c r="F71" s="44"/>
      <c r="G71" s="44"/>
    </row>
    <row r="72" spans="1:7" ht="36" customHeight="1">
      <c r="A72" s="57" t="s">
        <v>168</v>
      </c>
      <c r="B72" s="58"/>
      <c r="C72" s="58"/>
      <c r="D72" s="58"/>
      <c r="E72" s="44">
        <f>SUM(E73)</f>
        <v>1538.8</v>
      </c>
      <c r="F72" s="44"/>
      <c r="G72" s="44"/>
    </row>
    <row r="73" spans="1:7" ht="34.5" customHeight="1">
      <c r="A73" s="57" t="s">
        <v>167</v>
      </c>
      <c r="B73" s="58"/>
      <c r="C73" s="58"/>
      <c r="D73" s="58"/>
      <c r="E73" s="44">
        <f>SUM(E74)</f>
        <v>1538.8</v>
      </c>
      <c r="F73" s="44"/>
      <c r="G73" s="44"/>
    </row>
    <row r="74" spans="1:7" ht="18" customHeight="1">
      <c r="A74" s="12" t="s">
        <v>98</v>
      </c>
      <c r="B74" s="12" t="s">
        <v>99</v>
      </c>
      <c r="C74" s="45" t="s">
        <v>74</v>
      </c>
      <c r="D74" s="45"/>
      <c r="E74" s="44">
        <v>1538.8</v>
      </c>
      <c r="F74" s="44"/>
      <c r="G74" s="44"/>
    </row>
    <row r="75" spans="1:7" s="16" customFormat="1" ht="18" customHeight="1" hidden="1">
      <c r="A75" s="109" t="s">
        <v>105</v>
      </c>
      <c r="B75" s="110"/>
      <c r="C75" s="110"/>
      <c r="D75" s="110"/>
      <c r="E75" s="66">
        <f>SUM(E76)</f>
        <v>0</v>
      </c>
      <c r="F75" s="66"/>
      <c r="G75" s="66"/>
    </row>
    <row r="76" spans="1:7" ht="18" customHeight="1" hidden="1">
      <c r="A76" s="111" t="s">
        <v>114</v>
      </c>
      <c r="B76" s="112"/>
      <c r="C76" s="112"/>
      <c r="D76" s="112"/>
      <c r="E76" s="44">
        <f>SUM(E77)</f>
        <v>0</v>
      </c>
      <c r="F76" s="44"/>
      <c r="G76" s="44"/>
    </row>
    <row r="77" spans="1:7" ht="24.75" customHeight="1" hidden="1">
      <c r="A77" s="113" t="s">
        <v>117</v>
      </c>
      <c r="B77" s="114"/>
      <c r="C77" s="114"/>
      <c r="D77" s="114"/>
      <c r="E77" s="44">
        <f>SUM(E78+E79)</f>
        <v>0</v>
      </c>
      <c r="F77" s="44"/>
      <c r="G77" s="44"/>
    </row>
    <row r="78" spans="1:7" ht="15" customHeight="1" hidden="1">
      <c r="A78" s="12" t="s">
        <v>124</v>
      </c>
      <c r="B78" s="12" t="s">
        <v>125</v>
      </c>
      <c r="C78" s="45" t="s">
        <v>79</v>
      </c>
      <c r="D78" s="45"/>
      <c r="E78" s="44">
        <v>0</v>
      </c>
      <c r="F78" s="44"/>
      <c r="G78" s="44"/>
    </row>
    <row r="79" spans="1:7" ht="33" customHeight="1" hidden="1">
      <c r="A79" s="12" t="s">
        <v>124</v>
      </c>
      <c r="B79" s="12" t="s">
        <v>126</v>
      </c>
      <c r="C79" s="45" t="s">
        <v>79</v>
      </c>
      <c r="D79" s="45"/>
      <c r="E79" s="44">
        <v>0</v>
      </c>
      <c r="F79" s="44"/>
      <c r="G79" s="44"/>
    </row>
    <row r="80" spans="1:7" s="16" customFormat="1" ht="13.5" customHeight="1" hidden="1">
      <c r="A80" s="25" t="s">
        <v>127</v>
      </c>
      <c r="B80" s="25" t="s">
        <v>120</v>
      </c>
      <c r="C80" s="118" t="s">
        <v>128</v>
      </c>
      <c r="D80" s="118"/>
      <c r="E80" s="119">
        <v>4</v>
      </c>
      <c r="F80" s="119"/>
      <c r="G80" s="119"/>
    </row>
    <row r="81" spans="1:7" s="16" customFormat="1" ht="18" customHeight="1">
      <c r="A81" s="84" t="s">
        <v>9</v>
      </c>
      <c r="B81" s="71"/>
      <c r="C81" s="71"/>
      <c r="D81" s="71"/>
      <c r="E81" s="66">
        <f>SUM(E82+E85+E88)</f>
        <v>4311.6</v>
      </c>
      <c r="F81" s="66"/>
      <c r="G81" s="66"/>
    </row>
    <row r="82" spans="1:7" ht="18" customHeight="1">
      <c r="A82" s="120" t="s">
        <v>184</v>
      </c>
      <c r="B82" s="120"/>
      <c r="C82" s="120"/>
      <c r="D82" s="121"/>
      <c r="E82" s="44">
        <f>SUM(E83)</f>
        <v>1000</v>
      </c>
      <c r="F82" s="44"/>
      <c r="G82" s="44"/>
    </row>
    <row r="83" spans="1:7" ht="18" customHeight="1">
      <c r="A83" s="115" t="s">
        <v>185</v>
      </c>
      <c r="B83" s="116"/>
      <c r="C83" s="116"/>
      <c r="D83" s="117"/>
      <c r="E83" s="44">
        <f>E84</f>
        <v>1000</v>
      </c>
      <c r="F83" s="44"/>
      <c r="G83" s="44"/>
    </row>
    <row r="84" spans="1:7" s="33" customFormat="1" ht="18" customHeight="1">
      <c r="A84" s="32" t="s">
        <v>183</v>
      </c>
      <c r="B84" s="12" t="s">
        <v>99</v>
      </c>
      <c r="C84" s="52">
        <v>410</v>
      </c>
      <c r="D84" s="53"/>
      <c r="E84" s="54">
        <v>1000</v>
      </c>
      <c r="F84" s="55"/>
      <c r="G84" s="56"/>
    </row>
    <row r="85" spans="1:7" s="33" customFormat="1" ht="39" customHeight="1">
      <c r="A85" s="106" t="s">
        <v>210</v>
      </c>
      <c r="B85" s="107"/>
      <c r="C85" s="107"/>
      <c r="D85" s="108"/>
      <c r="E85" s="54">
        <f>SUM(E86)</f>
        <v>35</v>
      </c>
      <c r="F85" s="55"/>
      <c r="G85" s="56"/>
    </row>
    <row r="86" spans="1:7" s="33" customFormat="1" ht="48.75" customHeight="1">
      <c r="A86" s="122" t="s">
        <v>209</v>
      </c>
      <c r="B86" s="123"/>
      <c r="C86" s="123"/>
      <c r="D86" s="124"/>
      <c r="E86" s="54">
        <f>SUM(E87)</f>
        <v>35</v>
      </c>
      <c r="F86" s="55"/>
      <c r="G86" s="56"/>
    </row>
    <row r="87" spans="1:7" s="33" customFormat="1" ht="18" customHeight="1">
      <c r="A87" s="32" t="s">
        <v>221</v>
      </c>
      <c r="B87" s="36" t="s">
        <v>222</v>
      </c>
      <c r="C87" s="52">
        <v>410</v>
      </c>
      <c r="D87" s="53"/>
      <c r="E87" s="54">
        <v>35</v>
      </c>
      <c r="F87" s="55"/>
      <c r="G87" s="56"/>
    </row>
    <row r="88" spans="1:7" ht="27.75" customHeight="1">
      <c r="A88" s="57" t="s">
        <v>169</v>
      </c>
      <c r="B88" s="58"/>
      <c r="C88" s="58"/>
      <c r="D88" s="58"/>
      <c r="E88" s="44">
        <f>SUM(E89)</f>
        <v>3276.6</v>
      </c>
      <c r="F88" s="44"/>
      <c r="G88" s="44"/>
    </row>
    <row r="89" spans="1:7" ht="25.5" customHeight="1">
      <c r="A89" s="77" t="s">
        <v>42</v>
      </c>
      <c r="B89" s="58"/>
      <c r="C89" s="58"/>
      <c r="D89" s="58"/>
      <c r="E89" s="44">
        <f>E90</f>
        <v>3276.6</v>
      </c>
      <c r="F89" s="44"/>
      <c r="G89" s="44"/>
    </row>
    <row r="90" spans="1:7" ht="18" customHeight="1">
      <c r="A90" s="36" t="s">
        <v>182</v>
      </c>
      <c r="B90" s="12" t="s">
        <v>99</v>
      </c>
      <c r="C90" s="45" t="s">
        <v>75</v>
      </c>
      <c r="D90" s="45"/>
      <c r="E90" s="44">
        <v>3276.6</v>
      </c>
      <c r="F90" s="44"/>
      <c r="G90" s="44"/>
    </row>
    <row r="91" spans="1:7" s="16" customFormat="1" ht="12.75">
      <c r="A91" s="84" t="s">
        <v>10</v>
      </c>
      <c r="B91" s="71"/>
      <c r="C91" s="71"/>
      <c r="D91" s="71"/>
      <c r="E91" s="66">
        <f>SUM(E92)</f>
        <v>82.8</v>
      </c>
      <c r="F91" s="66"/>
      <c r="G91" s="66"/>
    </row>
    <row r="92" spans="1:7" ht="25.5" customHeight="1">
      <c r="A92" s="57" t="s">
        <v>11</v>
      </c>
      <c r="B92" s="58"/>
      <c r="C92" s="58"/>
      <c r="D92" s="58"/>
      <c r="E92" s="44">
        <f>SUM(E93)</f>
        <v>82.8</v>
      </c>
      <c r="F92" s="44"/>
      <c r="G92" s="44"/>
    </row>
    <row r="93" spans="1:7" ht="14.25" customHeight="1">
      <c r="A93" s="57" t="s">
        <v>45</v>
      </c>
      <c r="B93" s="58"/>
      <c r="C93" s="58"/>
      <c r="D93" s="58"/>
      <c r="E93" s="44">
        <f>SUM(E94:G94)</f>
        <v>82.8</v>
      </c>
      <c r="F93" s="44"/>
      <c r="G93" s="44"/>
    </row>
    <row r="94" spans="1:7" ht="18" customHeight="1">
      <c r="A94" s="12" t="s">
        <v>100</v>
      </c>
      <c r="B94" s="12" t="s">
        <v>99</v>
      </c>
      <c r="C94" s="45" t="s">
        <v>76</v>
      </c>
      <c r="D94" s="45"/>
      <c r="E94" s="44">
        <v>82.8</v>
      </c>
      <c r="F94" s="44"/>
      <c r="G94" s="44"/>
    </row>
    <row r="95" spans="1:7" s="16" customFormat="1" ht="12.75">
      <c r="A95" s="84" t="s">
        <v>186</v>
      </c>
      <c r="B95" s="71"/>
      <c r="C95" s="71"/>
      <c r="D95" s="71"/>
      <c r="E95" s="66">
        <f>SUM(E96)</f>
        <v>21.3</v>
      </c>
      <c r="F95" s="66"/>
      <c r="G95" s="66"/>
    </row>
    <row r="96" spans="1:7" ht="15.75" customHeight="1">
      <c r="A96" s="57" t="s">
        <v>188</v>
      </c>
      <c r="B96" s="85"/>
      <c r="C96" s="85"/>
      <c r="D96" s="85"/>
      <c r="E96" s="44">
        <f>SUM(E97)</f>
        <v>21.3</v>
      </c>
      <c r="F96" s="44"/>
      <c r="G96" s="44"/>
    </row>
    <row r="97" spans="1:7" ht="22.5" customHeight="1">
      <c r="A97" s="57" t="s">
        <v>187</v>
      </c>
      <c r="B97" s="85"/>
      <c r="C97" s="85"/>
      <c r="D97" s="85"/>
      <c r="E97" s="44">
        <f>SUM(E98)</f>
        <v>21.3</v>
      </c>
      <c r="F97" s="44"/>
      <c r="G97" s="44"/>
    </row>
    <row r="98" spans="1:7" ht="18" customHeight="1">
      <c r="A98" s="36" t="s">
        <v>189</v>
      </c>
      <c r="B98" s="12" t="s">
        <v>97</v>
      </c>
      <c r="C98" s="45" t="s">
        <v>76</v>
      </c>
      <c r="D98" s="45"/>
      <c r="E98" s="44">
        <v>21.3</v>
      </c>
      <c r="F98" s="44"/>
      <c r="G98" s="44"/>
    </row>
    <row r="99" spans="1:7" s="16" customFormat="1" ht="22.5" customHeight="1" hidden="1">
      <c r="A99" s="89" t="s">
        <v>150</v>
      </c>
      <c r="B99" s="90"/>
      <c r="C99" s="90"/>
      <c r="D99" s="91"/>
      <c r="E99" s="66">
        <f>SUM(E100)</f>
        <v>0</v>
      </c>
      <c r="F99" s="66"/>
      <c r="G99" s="66"/>
    </row>
    <row r="100" spans="1:7" ht="25.5" customHeight="1" hidden="1">
      <c r="A100" s="86" t="s">
        <v>129</v>
      </c>
      <c r="B100" s="87"/>
      <c r="C100" s="87"/>
      <c r="D100" s="88"/>
      <c r="E100" s="44">
        <f>SUM(E101)</f>
        <v>0</v>
      </c>
      <c r="F100" s="44"/>
      <c r="G100" s="44"/>
    </row>
    <row r="101" spans="1:7" ht="18" customHeight="1" hidden="1">
      <c r="A101" s="12" t="s">
        <v>151</v>
      </c>
      <c r="B101" s="12" t="s">
        <v>99</v>
      </c>
      <c r="C101" s="45" t="s">
        <v>78</v>
      </c>
      <c r="D101" s="45"/>
      <c r="E101" s="44">
        <v>0</v>
      </c>
      <c r="F101" s="44"/>
      <c r="G101" s="44"/>
    </row>
    <row r="102" spans="1:7" s="16" customFormat="1" ht="12.75">
      <c r="A102" s="84" t="s">
        <v>0</v>
      </c>
      <c r="B102" s="71"/>
      <c r="C102" s="71"/>
      <c r="D102" s="71"/>
      <c r="E102" s="66">
        <f>E103+E138+E135+E141</f>
        <v>42515.2</v>
      </c>
      <c r="F102" s="79"/>
      <c r="G102" s="79"/>
    </row>
    <row r="103" spans="1:7" ht="12.75">
      <c r="A103" s="57" t="s">
        <v>48</v>
      </c>
      <c r="B103" s="58"/>
      <c r="C103" s="58"/>
      <c r="D103" s="58"/>
      <c r="E103" s="44">
        <f>SUM(E104+E109+E130)</f>
        <v>40797.799999999996</v>
      </c>
      <c r="F103" s="50"/>
      <c r="G103" s="50"/>
    </row>
    <row r="104" spans="1:7" ht="15" customHeight="1">
      <c r="A104" s="57" t="s">
        <v>170</v>
      </c>
      <c r="B104" s="58"/>
      <c r="C104" s="58"/>
      <c r="D104" s="58"/>
      <c r="E104" s="44">
        <f>SUM(E105+E107)</f>
        <v>16628.6</v>
      </c>
      <c r="F104" s="44"/>
      <c r="G104" s="44"/>
    </row>
    <row r="105" spans="1:7" ht="17.25" customHeight="1">
      <c r="A105" s="77" t="s">
        <v>171</v>
      </c>
      <c r="B105" s="58"/>
      <c r="C105" s="58"/>
      <c r="D105" s="58"/>
      <c r="E105" s="44">
        <f>SUM(E106:G106)</f>
        <v>7262</v>
      </c>
      <c r="F105" s="44"/>
      <c r="G105" s="44"/>
    </row>
    <row r="106" spans="1:7" ht="18" customHeight="1">
      <c r="A106" s="12" t="s">
        <v>101</v>
      </c>
      <c r="B106" s="12" t="s">
        <v>99</v>
      </c>
      <c r="C106" s="45" t="s">
        <v>78</v>
      </c>
      <c r="D106" s="45"/>
      <c r="E106" s="44">
        <v>7262</v>
      </c>
      <c r="F106" s="44"/>
      <c r="G106" s="44"/>
    </row>
    <row r="107" spans="1:7" ht="17.25" customHeight="1">
      <c r="A107" s="77" t="s">
        <v>213</v>
      </c>
      <c r="B107" s="58"/>
      <c r="C107" s="58"/>
      <c r="D107" s="58"/>
      <c r="E107" s="44">
        <f>SUM(E108:G108)</f>
        <v>9366.6</v>
      </c>
      <c r="F107" s="44"/>
      <c r="G107" s="44"/>
    </row>
    <row r="108" spans="1:7" ht="18" customHeight="1">
      <c r="A108" s="36" t="s">
        <v>223</v>
      </c>
      <c r="B108" s="12" t="s">
        <v>99</v>
      </c>
      <c r="C108" s="45" t="s">
        <v>78</v>
      </c>
      <c r="D108" s="45"/>
      <c r="E108" s="44">
        <v>9366.6</v>
      </c>
      <c r="F108" s="44"/>
      <c r="G108" s="44"/>
    </row>
    <row r="109" spans="1:7" ht="22.5" customHeight="1">
      <c r="A109" s="47" t="s">
        <v>133</v>
      </c>
      <c r="B109" s="48"/>
      <c r="C109" s="48"/>
      <c r="D109" s="49"/>
      <c r="E109" s="44">
        <f>SUM(E110+E113+E116+E121+E124+E127)</f>
        <v>23615.699999999997</v>
      </c>
      <c r="F109" s="50"/>
      <c r="G109" s="50"/>
    </row>
    <row r="110" spans="1:7" ht="32.25" customHeight="1" hidden="1">
      <c r="A110" s="47" t="s">
        <v>159</v>
      </c>
      <c r="B110" s="48"/>
      <c r="C110" s="48"/>
      <c r="D110" s="49"/>
      <c r="E110" s="44">
        <f>SUM(E111)</f>
        <v>0</v>
      </c>
      <c r="F110" s="50"/>
      <c r="G110" s="50"/>
    </row>
    <row r="111" spans="1:7" ht="22.5" customHeight="1" hidden="1">
      <c r="A111" s="47" t="s">
        <v>160</v>
      </c>
      <c r="B111" s="48"/>
      <c r="C111" s="48"/>
      <c r="D111" s="49"/>
      <c r="E111" s="44">
        <f>SUM(E112)</f>
        <v>0</v>
      </c>
      <c r="F111" s="50"/>
      <c r="G111" s="50"/>
    </row>
    <row r="112" spans="1:7" ht="22.5" customHeight="1" hidden="1">
      <c r="A112" s="34">
        <v>2020207710</v>
      </c>
      <c r="B112" s="35" t="s">
        <v>99</v>
      </c>
      <c r="C112" s="45" t="s">
        <v>78</v>
      </c>
      <c r="D112" s="45"/>
      <c r="E112" s="44"/>
      <c r="F112" s="50"/>
      <c r="G112" s="50"/>
    </row>
    <row r="113" spans="1:7" ht="34.5" customHeight="1" hidden="1">
      <c r="A113" s="47" t="s">
        <v>134</v>
      </c>
      <c r="B113" s="48"/>
      <c r="C113" s="48"/>
      <c r="D113" s="49"/>
      <c r="E113" s="44">
        <f>SUM(E114)</f>
        <v>0</v>
      </c>
      <c r="F113" s="50"/>
      <c r="G113" s="50"/>
    </row>
    <row r="114" spans="1:7" ht="33.75" customHeight="1" hidden="1">
      <c r="A114" s="47" t="s">
        <v>135</v>
      </c>
      <c r="B114" s="48"/>
      <c r="C114" s="48"/>
      <c r="D114" s="49"/>
      <c r="E114" s="44">
        <f>SUM(E115)</f>
        <v>0</v>
      </c>
      <c r="F114" s="50"/>
      <c r="G114" s="50"/>
    </row>
    <row r="115" spans="1:7" ht="18" customHeight="1" hidden="1">
      <c r="A115" s="12" t="s">
        <v>152</v>
      </c>
      <c r="B115" s="12" t="s">
        <v>153</v>
      </c>
      <c r="C115" s="59" t="s">
        <v>78</v>
      </c>
      <c r="D115" s="60"/>
      <c r="E115" s="44">
        <v>0</v>
      </c>
      <c r="F115" s="50"/>
      <c r="G115" s="50"/>
    </row>
    <row r="116" spans="1:7" ht="46.5" customHeight="1">
      <c r="A116" s="51" t="s">
        <v>134</v>
      </c>
      <c r="B116" s="51"/>
      <c r="C116" s="51"/>
      <c r="D116" s="51"/>
      <c r="E116" s="44">
        <f>SUM(E117+E119)</f>
        <v>7274.8</v>
      </c>
      <c r="F116" s="50"/>
      <c r="G116" s="50"/>
    </row>
    <row r="117" spans="1:7" ht="48.75" customHeight="1">
      <c r="A117" s="51" t="s">
        <v>135</v>
      </c>
      <c r="B117" s="51"/>
      <c r="C117" s="51"/>
      <c r="D117" s="51"/>
      <c r="E117" s="44">
        <f>SUM(E118)</f>
        <v>4100</v>
      </c>
      <c r="F117" s="50"/>
      <c r="G117" s="50"/>
    </row>
    <row r="118" spans="1:7" ht="18" customHeight="1">
      <c r="A118" s="12" t="s">
        <v>152</v>
      </c>
      <c r="B118" s="36" t="s">
        <v>153</v>
      </c>
      <c r="C118" s="45" t="s">
        <v>78</v>
      </c>
      <c r="D118" s="45"/>
      <c r="E118" s="44">
        <v>4100</v>
      </c>
      <c r="F118" s="50"/>
      <c r="G118" s="50"/>
    </row>
    <row r="119" spans="1:7" ht="48.75" customHeight="1">
      <c r="A119" s="51" t="s">
        <v>190</v>
      </c>
      <c r="B119" s="51"/>
      <c r="C119" s="51"/>
      <c r="D119" s="51"/>
      <c r="E119" s="44">
        <f>SUM(E120)</f>
        <v>3174.8</v>
      </c>
      <c r="F119" s="50"/>
      <c r="G119" s="50"/>
    </row>
    <row r="120" spans="1:7" ht="18" customHeight="1">
      <c r="A120" s="12" t="s">
        <v>152</v>
      </c>
      <c r="B120" s="36" t="s">
        <v>191</v>
      </c>
      <c r="C120" s="45" t="s">
        <v>78</v>
      </c>
      <c r="D120" s="45"/>
      <c r="E120" s="44">
        <v>3174.8</v>
      </c>
      <c r="F120" s="50"/>
      <c r="G120" s="50"/>
    </row>
    <row r="121" spans="1:7" ht="36" customHeight="1">
      <c r="A121" s="47" t="s">
        <v>136</v>
      </c>
      <c r="B121" s="48"/>
      <c r="C121" s="48"/>
      <c r="D121" s="49"/>
      <c r="E121" s="54">
        <f>SUM(E122+E146+E149)</f>
        <v>5600</v>
      </c>
      <c r="F121" s="55"/>
      <c r="G121" s="56"/>
    </row>
    <row r="122" spans="1:7" ht="21.75" customHeight="1">
      <c r="A122" s="47" t="s">
        <v>137</v>
      </c>
      <c r="B122" s="48"/>
      <c r="C122" s="48"/>
      <c r="D122" s="49"/>
      <c r="E122" s="54">
        <f>SUM(E123+E147+E150)</f>
        <v>5600</v>
      </c>
      <c r="F122" s="55"/>
      <c r="G122" s="56"/>
    </row>
    <row r="123" spans="1:7" ht="18" customHeight="1">
      <c r="A123" s="12" t="s">
        <v>154</v>
      </c>
      <c r="B123" s="12" t="s">
        <v>153</v>
      </c>
      <c r="C123" s="59" t="s">
        <v>78</v>
      </c>
      <c r="D123" s="60"/>
      <c r="E123" s="44">
        <v>5600</v>
      </c>
      <c r="F123" s="50"/>
      <c r="G123" s="50"/>
    </row>
    <row r="124" spans="1:7" ht="33.75" customHeight="1" hidden="1">
      <c r="A124" s="43" t="s">
        <v>136</v>
      </c>
      <c r="B124" s="43"/>
      <c r="C124" s="43"/>
      <c r="D124" s="43"/>
      <c r="E124" s="44">
        <f>SUM(E125+E149+E152)</f>
        <v>0</v>
      </c>
      <c r="F124" s="44"/>
      <c r="G124" s="44"/>
    </row>
    <row r="125" spans="1:7" ht="33" customHeight="1" hidden="1">
      <c r="A125" s="43" t="s">
        <v>192</v>
      </c>
      <c r="B125" s="43"/>
      <c r="C125" s="43"/>
      <c r="D125" s="43"/>
      <c r="E125" s="44">
        <f>SUM(E126+E150+E153)</f>
        <v>0</v>
      </c>
      <c r="F125" s="44"/>
      <c r="G125" s="44"/>
    </row>
    <row r="126" spans="1:7" ht="18" customHeight="1" hidden="1">
      <c r="A126" s="38" t="s">
        <v>154</v>
      </c>
      <c r="B126" s="38" t="s">
        <v>191</v>
      </c>
      <c r="C126" s="45" t="s">
        <v>78</v>
      </c>
      <c r="D126" s="45"/>
      <c r="E126" s="44"/>
      <c r="F126" s="46"/>
      <c r="G126" s="46"/>
    </row>
    <row r="127" spans="1:7" ht="18" customHeight="1">
      <c r="A127" s="47" t="s">
        <v>138</v>
      </c>
      <c r="B127" s="48"/>
      <c r="C127" s="48"/>
      <c r="D127" s="49"/>
      <c r="E127" s="44">
        <f>SUM(E128)</f>
        <v>10740.9</v>
      </c>
      <c r="F127" s="50"/>
      <c r="G127" s="50"/>
    </row>
    <row r="128" spans="1:7" ht="18" customHeight="1">
      <c r="A128" s="47" t="s">
        <v>139</v>
      </c>
      <c r="B128" s="48"/>
      <c r="C128" s="48"/>
      <c r="D128" s="49"/>
      <c r="E128" s="44">
        <f>SUM(E129)</f>
        <v>10740.9</v>
      </c>
      <c r="F128" s="50"/>
      <c r="G128" s="50"/>
    </row>
    <row r="129" spans="1:7" ht="18" customHeight="1">
      <c r="A129" s="12" t="s">
        <v>155</v>
      </c>
      <c r="B129" s="12" t="s">
        <v>99</v>
      </c>
      <c r="C129" s="59" t="s">
        <v>78</v>
      </c>
      <c r="D129" s="60"/>
      <c r="E129" s="44">
        <v>10740.9</v>
      </c>
      <c r="F129" s="50"/>
      <c r="G129" s="50"/>
    </row>
    <row r="130" spans="1:7" ht="16.5" customHeight="1">
      <c r="A130" s="57" t="s">
        <v>53</v>
      </c>
      <c r="B130" s="58"/>
      <c r="C130" s="58"/>
      <c r="D130" s="58"/>
      <c r="E130" s="44">
        <f>SUM(E131+E133)</f>
        <v>553.5</v>
      </c>
      <c r="F130" s="44"/>
      <c r="G130" s="44"/>
    </row>
    <row r="131" spans="1:7" ht="24" customHeight="1">
      <c r="A131" s="57" t="s">
        <v>55</v>
      </c>
      <c r="B131" s="58"/>
      <c r="C131" s="58"/>
      <c r="D131" s="58"/>
      <c r="E131" s="44">
        <f>SUM(E132)</f>
        <v>295.9</v>
      </c>
      <c r="F131" s="44"/>
      <c r="G131" s="44"/>
    </row>
    <row r="132" spans="1:7" ht="18" customHeight="1">
      <c r="A132" s="12" t="s">
        <v>102</v>
      </c>
      <c r="B132" s="12" t="s">
        <v>99</v>
      </c>
      <c r="C132" s="45" t="s">
        <v>78</v>
      </c>
      <c r="D132" s="45"/>
      <c r="E132" s="44">
        <v>295.9</v>
      </c>
      <c r="F132" s="44"/>
      <c r="G132" s="44"/>
    </row>
    <row r="133" spans="1:7" ht="24" customHeight="1">
      <c r="A133" s="57" t="s">
        <v>173</v>
      </c>
      <c r="B133" s="58"/>
      <c r="C133" s="58"/>
      <c r="D133" s="58"/>
      <c r="E133" s="44">
        <f>SUM(E134)</f>
        <v>257.6</v>
      </c>
      <c r="F133" s="44"/>
      <c r="G133" s="44"/>
    </row>
    <row r="134" spans="1:7" ht="18" customHeight="1">
      <c r="A134" s="36" t="s">
        <v>172</v>
      </c>
      <c r="B134" s="12" t="s">
        <v>99</v>
      </c>
      <c r="C134" s="45" t="s">
        <v>78</v>
      </c>
      <c r="D134" s="45"/>
      <c r="E134" s="44">
        <v>257.6</v>
      </c>
      <c r="F134" s="44"/>
      <c r="G134" s="44"/>
    </row>
    <row r="135" spans="1:7" ht="18" customHeight="1">
      <c r="A135" s="57" t="s">
        <v>1</v>
      </c>
      <c r="B135" s="58"/>
      <c r="C135" s="58"/>
      <c r="D135" s="58"/>
      <c r="E135" s="44">
        <f>SUM(E136)</f>
        <v>100</v>
      </c>
      <c r="F135" s="44"/>
      <c r="G135" s="44"/>
    </row>
    <row r="136" spans="1:7" ht="26.25" customHeight="1">
      <c r="A136" s="57" t="s">
        <v>175</v>
      </c>
      <c r="B136" s="58"/>
      <c r="C136" s="58"/>
      <c r="D136" s="58"/>
      <c r="E136" s="44">
        <f>SUM(E137)</f>
        <v>100</v>
      </c>
      <c r="F136" s="44"/>
      <c r="G136" s="44"/>
    </row>
    <row r="137" spans="1:7" ht="18" customHeight="1">
      <c r="A137" s="12" t="s">
        <v>156</v>
      </c>
      <c r="B137" s="12" t="s">
        <v>99</v>
      </c>
      <c r="C137" s="45" t="s">
        <v>78</v>
      </c>
      <c r="D137" s="45"/>
      <c r="E137" s="44">
        <v>100</v>
      </c>
      <c r="F137" s="44"/>
      <c r="G137" s="44"/>
    </row>
    <row r="138" spans="1:7" ht="18" customHeight="1">
      <c r="A138" s="57" t="s">
        <v>148</v>
      </c>
      <c r="B138" s="58"/>
      <c r="C138" s="58"/>
      <c r="D138" s="58"/>
      <c r="E138" s="44">
        <f>SUM(E139)</f>
        <v>1626.5</v>
      </c>
      <c r="F138" s="44"/>
      <c r="G138" s="44"/>
    </row>
    <row r="139" spans="1:7" ht="18" customHeight="1">
      <c r="A139" s="57" t="s">
        <v>149</v>
      </c>
      <c r="B139" s="58"/>
      <c r="C139" s="58"/>
      <c r="D139" s="58"/>
      <c r="E139" s="44">
        <f>SUM(E140)</f>
        <v>1626.5</v>
      </c>
      <c r="F139" s="44"/>
      <c r="G139" s="44"/>
    </row>
    <row r="140" spans="1:7" ht="18" customHeight="1">
      <c r="A140" s="36" t="s">
        <v>224</v>
      </c>
      <c r="B140" s="12" t="s">
        <v>99</v>
      </c>
      <c r="C140" s="45" t="s">
        <v>77</v>
      </c>
      <c r="D140" s="45"/>
      <c r="E140" s="44">
        <v>1626.5</v>
      </c>
      <c r="F140" s="44"/>
      <c r="G140" s="44"/>
    </row>
    <row r="141" spans="1:7" ht="24" customHeight="1">
      <c r="A141" s="57" t="s">
        <v>215</v>
      </c>
      <c r="B141" s="58"/>
      <c r="C141" s="58"/>
      <c r="D141" s="58"/>
      <c r="E141" s="44">
        <f>SUM(E142)</f>
        <v>-9.1</v>
      </c>
      <c r="F141" s="44"/>
      <c r="G141" s="44"/>
    </row>
    <row r="142" spans="1:7" ht="26.25" customHeight="1">
      <c r="A142" s="57" t="s">
        <v>214</v>
      </c>
      <c r="B142" s="58"/>
      <c r="C142" s="58"/>
      <c r="D142" s="58"/>
      <c r="E142" s="44">
        <f>SUM(E143)</f>
        <v>-9.1</v>
      </c>
      <c r="F142" s="44"/>
      <c r="G142" s="44"/>
    </row>
    <row r="143" spans="1:7" ht="18" customHeight="1">
      <c r="A143" s="36" t="s">
        <v>226</v>
      </c>
      <c r="B143" s="12" t="s">
        <v>99</v>
      </c>
      <c r="C143" s="45" t="s">
        <v>78</v>
      </c>
      <c r="D143" s="45"/>
      <c r="E143" s="44">
        <v>-9.1</v>
      </c>
      <c r="F143" s="44"/>
      <c r="G143" s="44"/>
    </row>
    <row r="144" spans="1:7" s="16" customFormat="1" ht="27" customHeight="1">
      <c r="A144" s="70" t="s">
        <v>80</v>
      </c>
      <c r="B144" s="71"/>
      <c r="C144" s="71"/>
      <c r="D144" s="71"/>
      <c r="E144" s="66">
        <f>SUM(E13+E102)</f>
        <v>74301.6</v>
      </c>
      <c r="F144" s="66"/>
      <c r="G144" s="66"/>
    </row>
    <row r="145" spans="1:2" s="15" customFormat="1" ht="12.75">
      <c r="A145" s="13"/>
      <c r="B145" s="14"/>
    </row>
    <row r="146" spans="1:2" s="15" customFormat="1" ht="12.75">
      <c r="A146" s="13"/>
      <c r="B146" s="14"/>
    </row>
    <row r="147" spans="1:2" s="15" customFormat="1" ht="12.75">
      <c r="A147" s="13"/>
      <c r="B147" s="14"/>
    </row>
    <row r="148" spans="1:2" s="15" customFormat="1" ht="12.75">
      <c r="A148" s="13"/>
      <c r="B148" s="14"/>
    </row>
    <row r="149" spans="1:2" s="15" customFormat="1" ht="12.75">
      <c r="A149" s="13"/>
      <c r="B149" s="14"/>
    </row>
    <row r="150" spans="1:2" s="15" customFormat="1" ht="12.75">
      <c r="A150" s="13"/>
      <c r="B150" s="14"/>
    </row>
    <row r="151" spans="1:2" s="15" customFormat="1" ht="12.75">
      <c r="A151" s="13"/>
      <c r="B151" s="14"/>
    </row>
    <row r="152" spans="1:2" s="15" customFormat="1" ht="12.75">
      <c r="A152" s="13"/>
      <c r="B152" s="14"/>
    </row>
    <row r="153" spans="1:2" s="15" customFormat="1" ht="12.75">
      <c r="A153" s="13"/>
      <c r="B153" s="14"/>
    </row>
    <row r="154" spans="1:2" s="15" customFormat="1" ht="12.75">
      <c r="A154" s="13"/>
      <c r="B154" s="14"/>
    </row>
    <row r="155" spans="1:2" s="15" customFormat="1" ht="12.75">
      <c r="A155" s="13"/>
      <c r="B155" s="14"/>
    </row>
    <row r="156" spans="1:2" s="15" customFormat="1" ht="12.75">
      <c r="A156" s="13"/>
      <c r="B156" s="14"/>
    </row>
    <row r="157" spans="1:2" s="15" customFormat="1" ht="12.75">
      <c r="A157" s="13"/>
      <c r="B157" s="14"/>
    </row>
    <row r="158" spans="1:2" s="15" customFormat="1" ht="12.75">
      <c r="A158" s="13"/>
      <c r="B158" s="14"/>
    </row>
    <row r="159" spans="1:2" s="15" customFormat="1" ht="12.75">
      <c r="A159" s="13"/>
      <c r="B159" s="14"/>
    </row>
    <row r="160" spans="1:2" s="15" customFormat="1" ht="12.75">
      <c r="A160" s="13"/>
      <c r="B160" s="14"/>
    </row>
    <row r="161" spans="1:2" s="15" customFormat="1" ht="12.75">
      <c r="A161" s="13"/>
      <c r="B161" s="14"/>
    </row>
    <row r="162" spans="1:2" s="15" customFormat="1" ht="12.75">
      <c r="A162" s="13"/>
      <c r="B162" s="14"/>
    </row>
    <row r="163" spans="1:2" s="15" customFormat="1" ht="12.75">
      <c r="A163" s="13"/>
      <c r="B163" s="14"/>
    </row>
    <row r="164" spans="1:2" s="15" customFormat="1" ht="12.75">
      <c r="A164" s="13"/>
      <c r="B164" s="14"/>
    </row>
    <row r="165" spans="1:2" s="15" customFormat="1" ht="12.75">
      <c r="A165" s="13"/>
      <c r="B165" s="14"/>
    </row>
    <row r="166" spans="1:2" s="15" customFormat="1" ht="12.75">
      <c r="A166" s="13"/>
      <c r="B166" s="14"/>
    </row>
    <row r="167" spans="1:2" s="15" customFormat="1" ht="12.75">
      <c r="A167" s="13"/>
      <c r="B167" s="14"/>
    </row>
    <row r="168" spans="1:2" s="15" customFormat="1" ht="12.75">
      <c r="A168" s="13"/>
      <c r="B168" s="14"/>
    </row>
    <row r="169" spans="1:2" s="15" customFormat="1" ht="12.75">
      <c r="A169" s="13"/>
      <c r="B169" s="14"/>
    </row>
    <row r="170" spans="1:2" s="15" customFormat="1" ht="12.75">
      <c r="A170" s="13"/>
      <c r="B170" s="14"/>
    </row>
    <row r="171" spans="1:2" s="15" customFormat="1" ht="12.75">
      <c r="A171" s="13"/>
      <c r="B171" s="14"/>
    </row>
    <row r="172" spans="1:2" s="15" customFormat="1" ht="12.75">
      <c r="A172" s="13"/>
      <c r="B172" s="14"/>
    </row>
    <row r="173" spans="1:2" s="15" customFormat="1" ht="12.75">
      <c r="A173" s="13"/>
      <c r="B173" s="14"/>
    </row>
    <row r="174" spans="1:2" s="15" customFormat="1" ht="12.75">
      <c r="A174" s="13"/>
      <c r="B174" s="14"/>
    </row>
    <row r="175" spans="1:2" s="15" customFormat="1" ht="12.75">
      <c r="A175" s="13"/>
      <c r="B175" s="14"/>
    </row>
    <row r="176" spans="1:2" s="15" customFormat="1" ht="12.75">
      <c r="A176" s="13"/>
      <c r="B176" s="14"/>
    </row>
    <row r="177" spans="1:2" s="15" customFormat="1" ht="12.75">
      <c r="A177" s="13"/>
      <c r="B177" s="14"/>
    </row>
    <row r="178" spans="1:2" s="15" customFormat="1" ht="12.75">
      <c r="A178" s="13"/>
      <c r="B178" s="14"/>
    </row>
    <row r="179" spans="1:2" s="15" customFormat="1" ht="12.75">
      <c r="A179" s="13"/>
      <c r="B179" s="14"/>
    </row>
    <row r="180" spans="1:2" s="15" customFormat="1" ht="12.75">
      <c r="A180" s="13"/>
      <c r="B180" s="14"/>
    </row>
    <row r="181" spans="1:2" s="15" customFormat="1" ht="12.75">
      <c r="A181" s="13"/>
      <c r="B181" s="14"/>
    </row>
    <row r="182" spans="1:2" s="15" customFormat="1" ht="12.75">
      <c r="A182" s="13"/>
      <c r="B182" s="14"/>
    </row>
    <row r="183" spans="1:2" s="15" customFormat="1" ht="12.75">
      <c r="A183" s="13"/>
      <c r="B183" s="14"/>
    </row>
    <row r="184" spans="1:2" s="15" customFormat="1" ht="12.75">
      <c r="A184" s="13"/>
      <c r="B184" s="14"/>
    </row>
    <row r="185" spans="1:2" s="15" customFormat="1" ht="12.75">
      <c r="A185" s="13"/>
      <c r="B185" s="14"/>
    </row>
    <row r="186" spans="1:2" s="15" customFormat="1" ht="12.75">
      <c r="A186" s="13"/>
      <c r="B186" s="14"/>
    </row>
    <row r="187" spans="1:2" s="15" customFormat="1" ht="12.75">
      <c r="A187" s="13"/>
      <c r="B187" s="14"/>
    </row>
    <row r="188" spans="1:2" s="15" customFormat="1" ht="12.75">
      <c r="A188" s="13"/>
      <c r="B188" s="14"/>
    </row>
    <row r="189" spans="1:2" s="15" customFormat="1" ht="12.75">
      <c r="A189" s="13"/>
      <c r="B189" s="14"/>
    </row>
    <row r="190" spans="1:2" s="15" customFormat="1" ht="12.75">
      <c r="A190" s="14"/>
      <c r="B190" s="14"/>
    </row>
    <row r="191" spans="1:2" s="15" customFormat="1" ht="12.75">
      <c r="A191" s="14"/>
      <c r="B191" s="14"/>
    </row>
    <row r="192" spans="1:2" s="15" customFormat="1" ht="12.75">
      <c r="A192" s="14"/>
      <c r="B192" s="14"/>
    </row>
    <row r="193" spans="1:2" s="15" customFormat="1" ht="12.75">
      <c r="A193" s="14"/>
      <c r="B193" s="14"/>
    </row>
    <row r="194" spans="1:2" s="15" customFormat="1" ht="12.75">
      <c r="A194" s="14"/>
      <c r="B194" s="14"/>
    </row>
    <row r="195" spans="1:2" s="15" customFormat="1" ht="12.75">
      <c r="A195" s="14"/>
      <c r="B195" s="14"/>
    </row>
    <row r="196" spans="1:2" s="15" customFormat="1" ht="12.75">
      <c r="A196" s="14"/>
      <c r="B196" s="14"/>
    </row>
    <row r="197" spans="1:2" s="15" customFormat="1" ht="12.75">
      <c r="A197" s="14"/>
      <c r="B197" s="14"/>
    </row>
    <row r="198" spans="1:2" s="15" customFormat="1" ht="12.75">
      <c r="A198" s="14"/>
      <c r="B198" s="14"/>
    </row>
    <row r="199" spans="1:2" s="15" customFormat="1" ht="12.75">
      <c r="A199" s="14"/>
      <c r="B199" s="14"/>
    </row>
    <row r="200" spans="1:2" s="15" customFormat="1" ht="12.75">
      <c r="A200" s="14"/>
      <c r="B200" s="14"/>
    </row>
    <row r="201" spans="1:2" s="15" customFormat="1" ht="12.75">
      <c r="A201" s="14"/>
      <c r="B201" s="14"/>
    </row>
    <row r="202" spans="1:2" s="15" customFormat="1" ht="12.75">
      <c r="A202" s="14"/>
      <c r="B202" s="14"/>
    </row>
    <row r="203" spans="1:2" s="15" customFormat="1" ht="12.75">
      <c r="A203" s="14"/>
      <c r="B203" s="14"/>
    </row>
    <row r="204" spans="1:2" s="15" customFormat="1" ht="12.75">
      <c r="A204" s="14"/>
      <c r="B204" s="14"/>
    </row>
    <row r="205" spans="1:2" s="15" customFormat="1" ht="12.75">
      <c r="A205" s="14"/>
      <c r="B205" s="14"/>
    </row>
    <row r="206" spans="1:2" s="15" customFormat="1" ht="12.75">
      <c r="A206" s="14"/>
      <c r="B206" s="14"/>
    </row>
    <row r="207" spans="1:2" s="15" customFormat="1" ht="12.75">
      <c r="A207" s="14"/>
      <c r="B207" s="14"/>
    </row>
    <row r="208" spans="1:2" s="15" customFormat="1" ht="12.75">
      <c r="A208" s="14"/>
      <c r="B208" s="14"/>
    </row>
    <row r="209" spans="1:2" s="15" customFormat="1" ht="12.75">
      <c r="A209" s="14"/>
      <c r="B209" s="14"/>
    </row>
    <row r="210" spans="1:2" s="15" customFormat="1" ht="12.75">
      <c r="A210" s="14"/>
      <c r="B210" s="14"/>
    </row>
    <row r="211" spans="1:2" s="15" customFormat="1" ht="12.75">
      <c r="A211" s="14"/>
      <c r="B211" s="14"/>
    </row>
    <row r="212" spans="1:2" s="15" customFormat="1" ht="12.75">
      <c r="A212" s="14"/>
      <c r="B212" s="14"/>
    </row>
    <row r="213" spans="1:2" s="15" customFormat="1" ht="12.75">
      <c r="A213" s="14"/>
      <c r="B213" s="14"/>
    </row>
    <row r="214" spans="1:2" s="15" customFormat="1" ht="12.75">
      <c r="A214" s="14"/>
      <c r="B214" s="14"/>
    </row>
    <row r="215" spans="1:2" s="15" customFormat="1" ht="12.75">
      <c r="A215" s="14"/>
      <c r="B215" s="14"/>
    </row>
    <row r="216" spans="1:2" s="15" customFormat="1" ht="12.75">
      <c r="A216" s="14"/>
      <c r="B216" s="14"/>
    </row>
    <row r="217" spans="1:2" s="15" customFormat="1" ht="12.75">
      <c r="A217" s="14"/>
      <c r="B217" s="14"/>
    </row>
    <row r="218" spans="1:2" s="15" customFormat="1" ht="12.75">
      <c r="A218" s="14"/>
      <c r="B218" s="14"/>
    </row>
    <row r="219" spans="1:2" s="15" customFormat="1" ht="12.75">
      <c r="A219" s="14"/>
      <c r="B219" s="14"/>
    </row>
    <row r="220" spans="1:2" s="15" customFormat="1" ht="12.75">
      <c r="A220" s="14"/>
      <c r="B220" s="14"/>
    </row>
    <row r="221" spans="1:2" s="15" customFormat="1" ht="12.75">
      <c r="A221" s="14"/>
      <c r="B221" s="14"/>
    </row>
    <row r="222" spans="1:2" s="15" customFormat="1" ht="12.75">
      <c r="A222" s="14"/>
      <c r="B222" s="14"/>
    </row>
    <row r="223" spans="1:2" s="15" customFormat="1" ht="12.75">
      <c r="A223" s="14"/>
      <c r="B223" s="14"/>
    </row>
    <row r="224" spans="1:2" s="15" customFormat="1" ht="12.75">
      <c r="A224" s="14"/>
      <c r="B224" s="14"/>
    </row>
    <row r="225" spans="1:2" s="15" customFormat="1" ht="12.75">
      <c r="A225" s="14"/>
      <c r="B225" s="14"/>
    </row>
    <row r="226" spans="1:2" s="15" customFormat="1" ht="12.75">
      <c r="A226" s="14"/>
      <c r="B226" s="14"/>
    </row>
    <row r="227" spans="1:2" s="15" customFormat="1" ht="12.75">
      <c r="A227" s="14"/>
      <c r="B227" s="14"/>
    </row>
    <row r="228" spans="1:2" s="15" customFormat="1" ht="12.75">
      <c r="A228" s="14"/>
      <c r="B228" s="14"/>
    </row>
    <row r="229" spans="1:2" s="15" customFormat="1" ht="12.75">
      <c r="A229" s="14"/>
      <c r="B229" s="14"/>
    </row>
    <row r="230" spans="1:2" s="15" customFormat="1" ht="12.75">
      <c r="A230" s="14"/>
      <c r="B230" s="14"/>
    </row>
    <row r="231" spans="1:2" s="15" customFormat="1" ht="12.75">
      <c r="A231" s="14"/>
      <c r="B231" s="14"/>
    </row>
    <row r="232" spans="1:2" s="15" customFormat="1" ht="12.75">
      <c r="A232" s="14"/>
      <c r="B232" s="14"/>
    </row>
    <row r="233" spans="1:2" s="15" customFormat="1" ht="12.75">
      <c r="A233" s="14"/>
      <c r="B233" s="14"/>
    </row>
    <row r="234" spans="1:2" s="15" customFormat="1" ht="12.75">
      <c r="A234" s="14"/>
      <c r="B234" s="14"/>
    </row>
    <row r="235" spans="1:2" s="15" customFormat="1" ht="12.75">
      <c r="A235" s="14"/>
      <c r="B235" s="14"/>
    </row>
    <row r="236" spans="1:2" s="15" customFormat="1" ht="12.75">
      <c r="A236" s="14"/>
      <c r="B236" s="14"/>
    </row>
    <row r="237" spans="1:2" s="15" customFormat="1" ht="12.75">
      <c r="A237" s="14"/>
      <c r="B237" s="14"/>
    </row>
    <row r="238" spans="1:2" s="15" customFormat="1" ht="12.75">
      <c r="A238" s="14"/>
      <c r="B238" s="14"/>
    </row>
    <row r="239" spans="1:2" s="15" customFormat="1" ht="12.75">
      <c r="A239" s="14"/>
      <c r="B239" s="14"/>
    </row>
    <row r="240" spans="1:2" s="15" customFormat="1" ht="12.75">
      <c r="A240" s="14"/>
      <c r="B240" s="14"/>
    </row>
    <row r="241" spans="1:2" s="15" customFormat="1" ht="12.75">
      <c r="A241" s="14"/>
      <c r="B241" s="14"/>
    </row>
    <row r="242" spans="1:2" s="15" customFormat="1" ht="12.75">
      <c r="A242" s="14"/>
      <c r="B242" s="14"/>
    </row>
    <row r="243" spans="1:2" s="15" customFormat="1" ht="12.75">
      <c r="A243" s="14"/>
      <c r="B243" s="14"/>
    </row>
    <row r="244" spans="1:2" s="15" customFormat="1" ht="12.75">
      <c r="A244" s="14"/>
      <c r="B244" s="14"/>
    </row>
    <row r="245" spans="1:2" s="15" customFormat="1" ht="12.75">
      <c r="A245" s="14"/>
      <c r="B245" s="14"/>
    </row>
    <row r="246" spans="1:2" s="15" customFormat="1" ht="12.75">
      <c r="A246" s="14"/>
      <c r="B246" s="14"/>
    </row>
    <row r="247" spans="1:2" s="15" customFormat="1" ht="12.75">
      <c r="A247" s="14"/>
      <c r="B247" s="14"/>
    </row>
    <row r="248" spans="1:2" s="15" customFormat="1" ht="12.75">
      <c r="A248" s="14"/>
      <c r="B248" s="14"/>
    </row>
    <row r="249" spans="1:2" s="15" customFormat="1" ht="12.75">
      <c r="A249" s="14"/>
      <c r="B249" s="14"/>
    </row>
    <row r="250" spans="1:2" s="15" customFormat="1" ht="12.75">
      <c r="A250" s="14"/>
      <c r="B250" s="14"/>
    </row>
    <row r="251" spans="1:2" s="15" customFormat="1" ht="12.75">
      <c r="A251" s="14"/>
      <c r="B251" s="14"/>
    </row>
    <row r="252" spans="1:2" s="15" customFormat="1" ht="12.75">
      <c r="A252" s="14"/>
      <c r="B252" s="14"/>
    </row>
    <row r="253" spans="1:2" s="15" customFormat="1" ht="12.75">
      <c r="A253" s="14"/>
      <c r="B253" s="14"/>
    </row>
    <row r="254" spans="1:2" s="15" customFormat="1" ht="12.75">
      <c r="A254" s="14"/>
      <c r="B254" s="14"/>
    </row>
    <row r="255" spans="1:2" s="15" customFormat="1" ht="12.75">
      <c r="A255" s="14"/>
      <c r="B255" s="14"/>
    </row>
    <row r="256" spans="1:2" s="15" customFormat="1" ht="12.75">
      <c r="A256" s="14"/>
      <c r="B256" s="14"/>
    </row>
    <row r="257" spans="1:2" s="15" customFormat="1" ht="12.75">
      <c r="A257" s="14"/>
      <c r="B257" s="14"/>
    </row>
    <row r="258" spans="1:2" s="15" customFormat="1" ht="12.75">
      <c r="A258" s="14"/>
      <c r="B258" s="14"/>
    </row>
    <row r="259" spans="1:2" s="15" customFormat="1" ht="12.75">
      <c r="A259" s="14"/>
      <c r="B259" s="14"/>
    </row>
    <row r="260" spans="1:2" s="15" customFormat="1" ht="12.75">
      <c r="A260" s="14"/>
      <c r="B260" s="14"/>
    </row>
    <row r="261" spans="1:2" s="15" customFormat="1" ht="12.75">
      <c r="A261" s="14"/>
      <c r="B261" s="14"/>
    </row>
    <row r="262" spans="1:2" s="15" customFormat="1" ht="12.75">
      <c r="A262" s="14"/>
      <c r="B262" s="14"/>
    </row>
    <row r="263" spans="1:2" s="15" customFormat="1" ht="12.75">
      <c r="A263" s="14"/>
      <c r="B263" s="14"/>
    </row>
    <row r="264" spans="1:2" s="15" customFormat="1" ht="12.75">
      <c r="A264" s="14"/>
      <c r="B264" s="14"/>
    </row>
    <row r="265" spans="1:2" s="15" customFormat="1" ht="12.75">
      <c r="A265" s="14"/>
      <c r="B265" s="14"/>
    </row>
    <row r="266" spans="1:2" s="15" customFormat="1" ht="12.75">
      <c r="A266" s="14"/>
      <c r="B266" s="14"/>
    </row>
    <row r="267" spans="1:2" s="15" customFormat="1" ht="12.75">
      <c r="A267" s="14"/>
      <c r="B267" s="14"/>
    </row>
    <row r="268" spans="1:2" s="15" customFormat="1" ht="12.75">
      <c r="A268" s="14"/>
      <c r="B268" s="14"/>
    </row>
    <row r="269" spans="1:2" s="15" customFormat="1" ht="12.75">
      <c r="A269" s="14"/>
      <c r="B269" s="14"/>
    </row>
    <row r="270" spans="1:2" s="15" customFormat="1" ht="12.75">
      <c r="A270" s="14"/>
      <c r="B270" s="14"/>
    </row>
    <row r="271" spans="1:2" s="15" customFormat="1" ht="12.75">
      <c r="A271" s="14"/>
      <c r="B271" s="14"/>
    </row>
    <row r="272" spans="1:2" s="15" customFormat="1" ht="12.75">
      <c r="A272" s="14"/>
      <c r="B272" s="14"/>
    </row>
    <row r="273" spans="1:2" s="15" customFormat="1" ht="12.75">
      <c r="A273" s="14"/>
      <c r="B273" s="14"/>
    </row>
    <row r="274" spans="1:2" s="15" customFormat="1" ht="12.75">
      <c r="A274" s="14"/>
      <c r="B274" s="14"/>
    </row>
    <row r="275" spans="1:2" s="15" customFormat="1" ht="12.75">
      <c r="A275" s="14"/>
      <c r="B275" s="14"/>
    </row>
    <row r="276" spans="1:2" s="15" customFormat="1" ht="12.75">
      <c r="A276" s="14"/>
      <c r="B276" s="14"/>
    </row>
    <row r="277" spans="1:2" s="15" customFormat="1" ht="12.75">
      <c r="A277" s="14"/>
      <c r="B277" s="14"/>
    </row>
    <row r="278" spans="1:2" s="15" customFormat="1" ht="12.75">
      <c r="A278" s="14"/>
      <c r="B278" s="14"/>
    </row>
    <row r="279" spans="1:2" s="15" customFormat="1" ht="12.75">
      <c r="A279" s="14"/>
      <c r="B279" s="14"/>
    </row>
    <row r="280" spans="1:2" s="15" customFormat="1" ht="12.75">
      <c r="A280" s="14"/>
      <c r="B280" s="14"/>
    </row>
    <row r="281" spans="1:2" s="15" customFormat="1" ht="12.75">
      <c r="A281" s="14"/>
      <c r="B281" s="14"/>
    </row>
    <row r="282" spans="1:2" s="15" customFormat="1" ht="12.75">
      <c r="A282" s="14"/>
      <c r="B282" s="14"/>
    </row>
    <row r="283" spans="1:2" s="15" customFormat="1" ht="12.75">
      <c r="A283" s="14"/>
      <c r="B283" s="14"/>
    </row>
    <row r="284" spans="1:2" s="15" customFormat="1" ht="12.75">
      <c r="A284" s="14"/>
      <c r="B284" s="14"/>
    </row>
    <row r="285" spans="1:2" s="15" customFormat="1" ht="12.75">
      <c r="A285" s="14"/>
      <c r="B285" s="14"/>
    </row>
    <row r="286" spans="1:2" s="15" customFormat="1" ht="12.75">
      <c r="A286" s="14"/>
      <c r="B286" s="14"/>
    </row>
    <row r="287" spans="1:2" s="15" customFormat="1" ht="12.75">
      <c r="A287" s="14"/>
      <c r="B287" s="14"/>
    </row>
    <row r="288" spans="1:2" s="15" customFormat="1" ht="12.75">
      <c r="A288" s="14"/>
      <c r="B288" s="14"/>
    </row>
    <row r="289" spans="1:2" s="15" customFormat="1" ht="12.75">
      <c r="A289" s="14"/>
      <c r="B289" s="14"/>
    </row>
    <row r="290" spans="1:2" s="15" customFormat="1" ht="12.75">
      <c r="A290" s="14"/>
      <c r="B290" s="14"/>
    </row>
    <row r="291" spans="1:2" s="15" customFormat="1" ht="12.75">
      <c r="A291" s="14"/>
      <c r="B291" s="14"/>
    </row>
    <row r="292" spans="1:2" s="15" customFormat="1" ht="12.75">
      <c r="A292" s="14"/>
      <c r="B292" s="14"/>
    </row>
    <row r="293" spans="1:2" s="15" customFormat="1" ht="12.75">
      <c r="A293" s="14"/>
      <c r="B293" s="14"/>
    </row>
    <row r="294" spans="1:2" s="15" customFormat="1" ht="12.75">
      <c r="A294" s="14"/>
      <c r="B294" s="14"/>
    </row>
    <row r="295" spans="1:2" s="15" customFormat="1" ht="12.75">
      <c r="A295" s="14"/>
      <c r="B295" s="14"/>
    </row>
    <row r="296" spans="1:2" s="15" customFormat="1" ht="12.75">
      <c r="A296" s="14"/>
      <c r="B296" s="14"/>
    </row>
    <row r="297" spans="1:2" s="15" customFormat="1" ht="12.75">
      <c r="A297" s="14"/>
      <c r="B297" s="14"/>
    </row>
    <row r="298" spans="1:2" s="15" customFormat="1" ht="12.75">
      <c r="A298" s="14"/>
      <c r="B298" s="14"/>
    </row>
    <row r="299" spans="1:2" s="15" customFormat="1" ht="12.75">
      <c r="A299" s="14"/>
      <c r="B299" s="14"/>
    </row>
    <row r="300" spans="1:2" s="15" customFormat="1" ht="12.75">
      <c r="A300" s="14"/>
      <c r="B300" s="14"/>
    </row>
    <row r="301" spans="1:2" s="15" customFormat="1" ht="12.75">
      <c r="A301" s="14"/>
      <c r="B301" s="14"/>
    </row>
    <row r="302" spans="1:2" s="15" customFormat="1" ht="12.75">
      <c r="A302" s="14"/>
      <c r="B302" s="14"/>
    </row>
    <row r="303" spans="1:2" s="15" customFormat="1" ht="12.75">
      <c r="A303" s="14"/>
      <c r="B303" s="14"/>
    </row>
    <row r="304" spans="1:2" s="15" customFormat="1" ht="12.75">
      <c r="A304" s="14"/>
      <c r="B304" s="14"/>
    </row>
    <row r="305" spans="1:2" s="15" customFormat="1" ht="12.75">
      <c r="A305" s="14"/>
      <c r="B305" s="14"/>
    </row>
    <row r="306" spans="1:2" s="15" customFormat="1" ht="12.75">
      <c r="A306" s="14"/>
      <c r="B306" s="14"/>
    </row>
    <row r="307" spans="1:2" s="15" customFormat="1" ht="12.75">
      <c r="A307" s="14"/>
      <c r="B307" s="14"/>
    </row>
    <row r="308" spans="1:2" s="15" customFormat="1" ht="12.75">
      <c r="A308" s="14"/>
      <c r="B308" s="14"/>
    </row>
    <row r="309" spans="1:2" s="15" customFormat="1" ht="12.75">
      <c r="A309" s="14"/>
      <c r="B309" s="14"/>
    </row>
    <row r="310" spans="1:2" s="15" customFormat="1" ht="12.75">
      <c r="A310" s="14"/>
      <c r="B310" s="14"/>
    </row>
    <row r="311" spans="1:2" s="15" customFormat="1" ht="12.75">
      <c r="A311" s="14"/>
      <c r="B311" s="14"/>
    </row>
    <row r="312" spans="1:2" s="15" customFormat="1" ht="12.75">
      <c r="A312" s="14"/>
      <c r="B312" s="14"/>
    </row>
    <row r="313" spans="1:2" s="15" customFormat="1" ht="12.75">
      <c r="A313" s="14"/>
      <c r="B313" s="14"/>
    </row>
    <row r="314" spans="1:2" s="15" customFormat="1" ht="12.75">
      <c r="A314" s="14"/>
      <c r="B314" s="14"/>
    </row>
    <row r="315" spans="1:2" s="15" customFormat="1" ht="12.75">
      <c r="A315" s="14"/>
      <c r="B315" s="14"/>
    </row>
    <row r="316" spans="1:2" s="15" customFormat="1" ht="12.75">
      <c r="A316" s="14"/>
      <c r="B316" s="14"/>
    </row>
    <row r="317" spans="1:2" s="15" customFormat="1" ht="12.75">
      <c r="A317" s="14"/>
      <c r="B317" s="14"/>
    </row>
    <row r="318" spans="1:2" s="15" customFormat="1" ht="12.75">
      <c r="A318" s="14"/>
      <c r="B318" s="14"/>
    </row>
    <row r="319" spans="1:2" s="15" customFormat="1" ht="12.75">
      <c r="A319" s="14"/>
      <c r="B319" s="14"/>
    </row>
    <row r="320" spans="1:2" s="15" customFormat="1" ht="12.75">
      <c r="A320" s="14"/>
      <c r="B320" s="14"/>
    </row>
    <row r="321" spans="1:2" s="15" customFormat="1" ht="12.75">
      <c r="A321" s="14"/>
      <c r="B321" s="14"/>
    </row>
    <row r="322" spans="1:2" s="15" customFormat="1" ht="12.75">
      <c r="A322" s="14"/>
      <c r="B322" s="14"/>
    </row>
    <row r="323" spans="1:2" s="15" customFormat="1" ht="12.75">
      <c r="A323" s="14"/>
      <c r="B323" s="14"/>
    </row>
    <row r="324" spans="1:2" s="15" customFormat="1" ht="12.75">
      <c r="A324" s="14"/>
      <c r="B324" s="14"/>
    </row>
    <row r="325" spans="1:2" s="15" customFormat="1" ht="12.75">
      <c r="A325" s="14"/>
      <c r="B325" s="14"/>
    </row>
    <row r="326" spans="1:2" s="15" customFormat="1" ht="12.75">
      <c r="A326" s="14"/>
      <c r="B326" s="14"/>
    </row>
    <row r="327" spans="1:2" s="15" customFormat="1" ht="12.75">
      <c r="A327" s="14"/>
      <c r="B327" s="14"/>
    </row>
    <row r="328" spans="1:2" s="15" customFormat="1" ht="12.75">
      <c r="A328" s="14"/>
      <c r="B328" s="14"/>
    </row>
    <row r="329" spans="1:2" s="15" customFormat="1" ht="12.75">
      <c r="A329" s="14"/>
      <c r="B329" s="14"/>
    </row>
    <row r="330" spans="1:2" s="15" customFormat="1" ht="12.75">
      <c r="A330" s="14"/>
      <c r="B330" s="14"/>
    </row>
    <row r="331" spans="1:2" s="15" customFormat="1" ht="12.75">
      <c r="A331" s="14"/>
      <c r="B331" s="14"/>
    </row>
    <row r="332" spans="1:2" s="15" customFormat="1" ht="12.75">
      <c r="A332" s="14"/>
      <c r="B332" s="14"/>
    </row>
    <row r="333" spans="1:2" s="15" customFormat="1" ht="12.75">
      <c r="A333" s="14"/>
      <c r="B333" s="14"/>
    </row>
    <row r="334" spans="1:2" s="15" customFormat="1" ht="12.75">
      <c r="A334" s="14"/>
      <c r="B334" s="14"/>
    </row>
    <row r="335" spans="1:2" s="15" customFormat="1" ht="12.75">
      <c r="A335" s="14"/>
      <c r="B335" s="14"/>
    </row>
    <row r="336" spans="1:2" s="15" customFormat="1" ht="12.75">
      <c r="A336" s="14"/>
      <c r="B336" s="14"/>
    </row>
    <row r="337" spans="1:2" s="15" customFormat="1" ht="12.75">
      <c r="A337" s="14"/>
      <c r="B337" s="14"/>
    </row>
    <row r="338" spans="1:2" s="15" customFormat="1" ht="12.75">
      <c r="A338" s="14"/>
      <c r="B338" s="14"/>
    </row>
    <row r="339" spans="1:2" s="15" customFormat="1" ht="12.75">
      <c r="A339" s="14"/>
      <c r="B339" s="14"/>
    </row>
    <row r="340" spans="1:2" s="15" customFormat="1" ht="12.75">
      <c r="A340" s="14"/>
      <c r="B340" s="14"/>
    </row>
    <row r="341" spans="1:2" s="15" customFormat="1" ht="12.75">
      <c r="A341" s="14"/>
      <c r="B341" s="14"/>
    </row>
    <row r="342" spans="1:2" s="15" customFormat="1" ht="12.75">
      <c r="A342" s="14"/>
      <c r="B342" s="14"/>
    </row>
    <row r="343" spans="1:2" s="15" customFormat="1" ht="12.75">
      <c r="A343" s="14"/>
      <c r="B343" s="14"/>
    </row>
    <row r="344" spans="1:2" s="15" customFormat="1" ht="12.75">
      <c r="A344" s="14"/>
      <c r="B344" s="14"/>
    </row>
    <row r="345" spans="1:2" s="15" customFormat="1" ht="12.75">
      <c r="A345" s="14"/>
      <c r="B345" s="14"/>
    </row>
    <row r="346" spans="1:2" s="15" customFormat="1" ht="12.75">
      <c r="A346" s="14"/>
      <c r="B346" s="14"/>
    </row>
    <row r="347" spans="1:2" s="15" customFormat="1" ht="12.75">
      <c r="A347" s="14"/>
      <c r="B347" s="14"/>
    </row>
  </sheetData>
  <sheetProtection/>
  <mergeCells count="277">
    <mergeCell ref="C143:D143"/>
    <mergeCell ref="E143:G143"/>
    <mergeCell ref="A119:D119"/>
    <mergeCell ref="E119:G119"/>
    <mergeCell ref="A141:D141"/>
    <mergeCell ref="E141:G141"/>
    <mergeCell ref="A142:D142"/>
    <mergeCell ref="E142:G142"/>
    <mergeCell ref="C134:D134"/>
    <mergeCell ref="E134:G134"/>
    <mergeCell ref="A82:D82"/>
    <mergeCell ref="E82:G82"/>
    <mergeCell ref="A86:D86"/>
    <mergeCell ref="C118:D118"/>
    <mergeCell ref="E118:G118"/>
    <mergeCell ref="A107:D107"/>
    <mergeCell ref="E107:G107"/>
    <mergeCell ref="C108:D108"/>
    <mergeCell ref="E108:G108"/>
    <mergeCell ref="E106:G106"/>
    <mergeCell ref="C26:D26"/>
    <mergeCell ref="C27:D27"/>
    <mergeCell ref="C140:D140"/>
    <mergeCell ref="E140:G140"/>
    <mergeCell ref="A138:D138"/>
    <mergeCell ref="A139:D139"/>
    <mergeCell ref="E138:G138"/>
    <mergeCell ref="E139:G139"/>
    <mergeCell ref="C80:D80"/>
    <mergeCell ref="E80:G80"/>
    <mergeCell ref="A77:D77"/>
    <mergeCell ref="E93:G93"/>
    <mergeCell ref="A83:D83"/>
    <mergeCell ref="E83:G83"/>
    <mergeCell ref="C78:D78"/>
    <mergeCell ref="E78:G78"/>
    <mergeCell ref="C79:D79"/>
    <mergeCell ref="E79:G79"/>
    <mergeCell ref="C84:D84"/>
    <mergeCell ref="E84:G84"/>
    <mergeCell ref="A72:D72"/>
    <mergeCell ref="A33:D33"/>
    <mergeCell ref="C28:D28"/>
    <mergeCell ref="E34:G34"/>
    <mergeCell ref="C31:D31"/>
    <mergeCell ref="E31:G31"/>
    <mergeCell ref="C56:D56"/>
    <mergeCell ref="C12:D12"/>
    <mergeCell ref="A13:D13"/>
    <mergeCell ref="A20:D20"/>
    <mergeCell ref="A14:D14"/>
    <mergeCell ref="E56:G56"/>
    <mergeCell ref="E85:G85"/>
    <mergeCell ref="A85:D85"/>
    <mergeCell ref="E33:G33"/>
    <mergeCell ref="C34:D34"/>
    <mergeCell ref="E24:G24"/>
    <mergeCell ref="E131:G131"/>
    <mergeCell ref="A130:D130"/>
    <mergeCell ref="A131:D131"/>
    <mergeCell ref="E25:G25"/>
    <mergeCell ref="C22:D22"/>
    <mergeCell ref="E22:G22"/>
    <mergeCell ref="C23:D23"/>
    <mergeCell ref="E27:G27"/>
    <mergeCell ref="E26:G26"/>
    <mergeCell ref="C30:D30"/>
    <mergeCell ref="D2:F2"/>
    <mergeCell ref="D7:F7"/>
    <mergeCell ref="E12:G12"/>
    <mergeCell ref="C21:D21"/>
    <mergeCell ref="E21:G21"/>
    <mergeCell ref="A15:D15"/>
    <mergeCell ref="A9:G9"/>
    <mergeCell ref="A10:G10"/>
    <mergeCell ref="E14:G14"/>
    <mergeCell ref="E15:G15"/>
    <mergeCell ref="E104:G104"/>
    <mergeCell ref="E105:G105"/>
    <mergeCell ref="A104:D104"/>
    <mergeCell ref="A105:D105"/>
    <mergeCell ref="E102:G102"/>
    <mergeCell ref="E103:G103"/>
    <mergeCell ref="A103:D103"/>
    <mergeCell ref="A102:D102"/>
    <mergeCell ref="C101:D101"/>
    <mergeCell ref="E101:G101"/>
    <mergeCell ref="A99:D99"/>
    <mergeCell ref="E99:G99"/>
    <mergeCell ref="A25:D25"/>
    <mergeCell ref="C24:D24"/>
    <mergeCell ref="A41:D41"/>
    <mergeCell ref="E30:G30"/>
    <mergeCell ref="A29:D29"/>
    <mergeCell ref="E72:G72"/>
    <mergeCell ref="A91:D91"/>
    <mergeCell ref="A92:D92"/>
    <mergeCell ref="E97:G97"/>
    <mergeCell ref="A96:D96"/>
    <mergeCell ref="A97:D97"/>
    <mergeCell ref="A100:D100"/>
    <mergeCell ref="E100:G100"/>
    <mergeCell ref="E96:G96"/>
    <mergeCell ref="E88:G88"/>
    <mergeCell ref="E89:G89"/>
    <mergeCell ref="A89:D89"/>
    <mergeCell ref="E95:G95"/>
    <mergeCell ref="C94:D94"/>
    <mergeCell ref="E94:G94"/>
    <mergeCell ref="A93:D93"/>
    <mergeCell ref="A95:D95"/>
    <mergeCell ref="E91:G91"/>
    <mergeCell ref="E92:G92"/>
    <mergeCell ref="E73:G73"/>
    <mergeCell ref="E81:G81"/>
    <mergeCell ref="C74:D74"/>
    <mergeCell ref="E74:G74"/>
    <mergeCell ref="A73:D73"/>
    <mergeCell ref="A81:D81"/>
    <mergeCell ref="A75:D75"/>
    <mergeCell ref="E75:G75"/>
    <mergeCell ref="A76:D76"/>
    <mergeCell ref="E76:G76"/>
    <mergeCell ref="E69:G69"/>
    <mergeCell ref="A68:D68"/>
    <mergeCell ref="A69:D69"/>
    <mergeCell ref="E98:G98"/>
    <mergeCell ref="E60:G60"/>
    <mergeCell ref="E61:G61"/>
    <mergeCell ref="A60:D60"/>
    <mergeCell ref="A61:D61"/>
    <mergeCell ref="E65:G65"/>
    <mergeCell ref="E90:G90"/>
    <mergeCell ref="E55:G55"/>
    <mergeCell ref="E59:G59"/>
    <mergeCell ref="A59:D59"/>
    <mergeCell ref="C57:D57"/>
    <mergeCell ref="E57:G57"/>
    <mergeCell ref="C58:D58"/>
    <mergeCell ref="E58:G58"/>
    <mergeCell ref="E54:G54"/>
    <mergeCell ref="A54:D54"/>
    <mergeCell ref="C52:D52"/>
    <mergeCell ref="E52:G52"/>
    <mergeCell ref="C53:D53"/>
    <mergeCell ref="E53:G53"/>
    <mergeCell ref="E50:G50"/>
    <mergeCell ref="A49:D49"/>
    <mergeCell ref="A50:D50"/>
    <mergeCell ref="E49:G49"/>
    <mergeCell ref="A46:D46"/>
    <mergeCell ref="C47:D47"/>
    <mergeCell ref="E47:G47"/>
    <mergeCell ref="E46:G46"/>
    <mergeCell ref="E39:G39"/>
    <mergeCell ref="C40:D40"/>
    <mergeCell ref="E40:G40"/>
    <mergeCell ref="A38:D38"/>
    <mergeCell ref="E43:G43"/>
    <mergeCell ref="C44:D44"/>
    <mergeCell ref="E44:G44"/>
    <mergeCell ref="E41:G41"/>
    <mergeCell ref="A42:D42"/>
    <mergeCell ref="E42:G42"/>
    <mergeCell ref="C43:D43"/>
    <mergeCell ref="E36:G36"/>
    <mergeCell ref="E37:G37"/>
    <mergeCell ref="A36:D36"/>
    <mergeCell ref="A37:D37"/>
    <mergeCell ref="E62:G62"/>
    <mergeCell ref="C48:D48"/>
    <mergeCell ref="E48:G48"/>
    <mergeCell ref="E38:G38"/>
    <mergeCell ref="C39:D39"/>
    <mergeCell ref="A70:D70"/>
    <mergeCell ref="E70:G70"/>
    <mergeCell ref="E63:G63"/>
    <mergeCell ref="E64:G64"/>
    <mergeCell ref="A63:D63"/>
    <mergeCell ref="A64:D64"/>
    <mergeCell ref="E66:G66"/>
    <mergeCell ref="C67:D67"/>
    <mergeCell ref="E67:G67"/>
    <mergeCell ref="E68:G68"/>
    <mergeCell ref="E71:G71"/>
    <mergeCell ref="C66:D66"/>
    <mergeCell ref="A8:G8"/>
    <mergeCell ref="C137:D137"/>
    <mergeCell ref="C62:D62"/>
    <mergeCell ref="C55:D55"/>
    <mergeCell ref="C98:D98"/>
    <mergeCell ref="A65:D65"/>
    <mergeCell ref="C90:D90"/>
    <mergeCell ref="A88:D88"/>
    <mergeCell ref="C106:D106"/>
    <mergeCell ref="A109:D109"/>
    <mergeCell ref="A11:G11"/>
    <mergeCell ref="E16:G16"/>
    <mergeCell ref="E20:G20"/>
    <mergeCell ref="E17:G17"/>
    <mergeCell ref="C17:D17"/>
    <mergeCell ref="C18:D18"/>
    <mergeCell ref="E18:G18"/>
    <mergeCell ref="C19:D19"/>
    <mergeCell ref="A144:D144"/>
    <mergeCell ref="E144:G144"/>
    <mergeCell ref="E137:G137"/>
    <mergeCell ref="C132:D132"/>
    <mergeCell ref="E132:G132"/>
    <mergeCell ref="E130:G130"/>
    <mergeCell ref="E135:G135"/>
    <mergeCell ref="E136:G136"/>
    <mergeCell ref="A135:D135"/>
    <mergeCell ref="A136:D136"/>
    <mergeCell ref="D1:G1"/>
    <mergeCell ref="B3:G3"/>
    <mergeCell ref="B4:G4"/>
    <mergeCell ref="B5:G5"/>
    <mergeCell ref="C35:D35"/>
    <mergeCell ref="E35:G35"/>
    <mergeCell ref="B6:G6"/>
    <mergeCell ref="E13:G13"/>
    <mergeCell ref="A16:D16"/>
    <mergeCell ref="E23:G23"/>
    <mergeCell ref="E109:G109"/>
    <mergeCell ref="A113:D113"/>
    <mergeCell ref="E113:G113"/>
    <mergeCell ref="A110:D110"/>
    <mergeCell ref="A111:D111"/>
    <mergeCell ref="E110:G110"/>
    <mergeCell ref="E28:G28"/>
    <mergeCell ref="E86:G86"/>
    <mergeCell ref="E121:G121"/>
    <mergeCell ref="E122:G122"/>
    <mergeCell ref="E123:G123"/>
    <mergeCell ref="C115:D115"/>
    <mergeCell ref="E120:G120"/>
    <mergeCell ref="E29:G29"/>
    <mergeCell ref="C51:D51"/>
    <mergeCell ref="E51:G51"/>
    <mergeCell ref="C71:D71"/>
    <mergeCell ref="E77:G77"/>
    <mergeCell ref="E127:G127"/>
    <mergeCell ref="E128:G128"/>
    <mergeCell ref="C123:D123"/>
    <mergeCell ref="C129:D129"/>
    <mergeCell ref="A127:D127"/>
    <mergeCell ref="A128:D128"/>
    <mergeCell ref="A124:D124"/>
    <mergeCell ref="E124:G124"/>
    <mergeCell ref="C45:D45"/>
    <mergeCell ref="E45:G45"/>
    <mergeCell ref="A133:D133"/>
    <mergeCell ref="E133:G133"/>
    <mergeCell ref="A117:D117"/>
    <mergeCell ref="E117:G117"/>
    <mergeCell ref="C120:D120"/>
    <mergeCell ref="E129:G129"/>
    <mergeCell ref="A121:D121"/>
    <mergeCell ref="A122:D122"/>
    <mergeCell ref="E19:G19"/>
    <mergeCell ref="C32:D32"/>
    <mergeCell ref="E32:G32"/>
    <mergeCell ref="A116:D116"/>
    <mergeCell ref="E116:G116"/>
    <mergeCell ref="E111:G111"/>
    <mergeCell ref="E112:G112"/>
    <mergeCell ref="C112:D112"/>
    <mergeCell ref="C87:D87"/>
    <mergeCell ref="E87:G87"/>
    <mergeCell ref="A125:D125"/>
    <mergeCell ref="E125:G125"/>
    <mergeCell ref="C126:D126"/>
    <mergeCell ref="E126:G126"/>
    <mergeCell ref="A114:D114"/>
    <mergeCell ref="E114:G114"/>
    <mergeCell ref="E115:G11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51.75390625" style="5" customWidth="1"/>
    <col min="2" max="2" width="12.375" style="5" customWidth="1"/>
    <col min="3" max="3" width="11.875" style="5" customWidth="1"/>
    <col min="4" max="4" width="4.375" style="5" customWidth="1"/>
    <col min="5" max="5" width="2.125" style="5" customWidth="1"/>
    <col min="6" max="6" width="7.375" style="5" customWidth="1"/>
    <col min="7" max="16384" width="9.125" style="5" customWidth="1"/>
  </cols>
  <sheetData>
    <row r="1" spans="1:6" ht="13.5" customHeight="1">
      <c r="A1" s="3"/>
      <c r="B1" s="3"/>
      <c r="C1" s="3"/>
      <c r="D1" s="151" t="s">
        <v>65</v>
      </c>
      <c r="E1" s="151"/>
      <c r="F1" s="151"/>
    </row>
    <row r="2" spans="1:6" ht="14.25">
      <c r="A2" s="2"/>
      <c r="B2" s="17"/>
      <c r="C2" s="17"/>
      <c r="D2" s="95"/>
      <c r="E2" s="95"/>
      <c r="F2" s="95"/>
    </row>
    <row r="3" spans="1:6" ht="18" customHeight="1">
      <c r="A3" s="2"/>
      <c r="B3" s="63" t="s">
        <v>193</v>
      </c>
      <c r="C3" s="152"/>
      <c r="D3" s="152"/>
      <c r="E3" s="152"/>
      <c r="F3" s="152"/>
    </row>
    <row r="4" spans="1:6" ht="18" customHeight="1">
      <c r="A4" s="2"/>
      <c r="B4" s="63" t="s">
        <v>66</v>
      </c>
      <c r="C4" s="152"/>
      <c r="D4" s="152"/>
      <c r="E4" s="152"/>
      <c r="F4" s="152"/>
    </row>
    <row r="5" spans="1:6" ht="18" customHeight="1">
      <c r="A5" s="2"/>
      <c r="B5" s="63" t="s">
        <v>67</v>
      </c>
      <c r="C5" s="152"/>
      <c r="D5" s="152"/>
      <c r="E5" s="152"/>
      <c r="F5" s="152"/>
    </row>
    <row r="6" spans="1:6" ht="18" customHeight="1">
      <c r="A6" s="2"/>
      <c r="B6" s="63" t="s">
        <v>228</v>
      </c>
      <c r="C6" s="152"/>
      <c r="D6" s="152"/>
      <c r="E6" s="152"/>
      <c r="F6" s="152"/>
    </row>
    <row r="7" spans="1:6" ht="18" customHeight="1">
      <c r="A7" s="2"/>
      <c r="D7" s="95"/>
      <c r="E7" s="95"/>
      <c r="F7" s="95"/>
    </row>
    <row r="8" spans="1:6" ht="18" customHeight="1">
      <c r="A8" s="75" t="s">
        <v>68</v>
      </c>
      <c r="B8" s="76"/>
      <c r="C8" s="76"/>
      <c r="D8" s="76"/>
      <c r="E8" s="76"/>
      <c r="F8" s="76"/>
    </row>
    <row r="9" spans="1:6" ht="18" customHeight="1">
      <c r="A9" s="75" t="s">
        <v>69</v>
      </c>
      <c r="B9" s="76"/>
      <c r="C9" s="76"/>
      <c r="D9" s="76"/>
      <c r="E9" s="76"/>
      <c r="F9" s="76"/>
    </row>
    <row r="10" spans="1:6" ht="18" customHeight="1">
      <c r="A10" s="75" t="s">
        <v>205</v>
      </c>
      <c r="B10" s="76"/>
      <c r="C10" s="76"/>
      <c r="D10" s="76"/>
      <c r="E10" s="76"/>
      <c r="F10" s="76"/>
    </row>
    <row r="11" spans="1:6" ht="21.75" customHeight="1">
      <c r="A11" s="155"/>
      <c r="B11" s="156"/>
      <c r="C11" s="156"/>
      <c r="D11" s="156"/>
      <c r="E11" s="156"/>
      <c r="F11" s="156"/>
    </row>
    <row r="12" spans="1:6" ht="13.5" customHeight="1">
      <c r="A12" s="137" t="s">
        <v>14</v>
      </c>
      <c r="B12" s="138" t="s">
        <v>15</v>
      </c>
      <c r="C12" s="138"/>
      <c r="D12" s="139" t="s">
        <v>70</v>
      </c>
      <c r="E12" s="139"/>
      <c r="F12" s="139"/>
    </row>
    <row r="13" spans="1:6" ht="12.75" customHeight="1">
      <c r="A13" s="137"/>
      <c r="B13" s="138"/>
      <c r="C13" s="138"/>
      <c r="D13" s="140"/>
      <c r="E13" s="140"/>
      <c r="F13" s="140"/>
    </row>
    <row r="14" spans="1:7" s="16" customFormat="1" ht="15.75" customHeight="1">
      <c r="A14" s="23" t="s">
        <v>3</v>
      </c>
      <c r="B14" s="139" t="s">
        <v>16</v>
      </c>
      <c r="C14" s="139"/>
      <c r="D14" s="141">
        <f>SUM(D15+D21+D30+D33+D36+D41+D44+D52+D55+D58)</f>
        <v>31786.4</v>
      </c>
      <c r="E14" s="142"/>
      <c r="F14" s="142"/>
      <c r="G14" s="26"/>
    </row>
    <row r="15" spans="1:7" s="16" customFormat="1" ht="18.75" customHeight="1">
      <c r="A15" s="23" t="s">
        <v>17</v>
      </c>
      <c r="B15" s="139" t="s">
        <v>18</v>
      </c>
      <c r="C15" s="139"/>
      <c r="D15" s="141">
        <f>SUM(D16)</f>
        <v>3730.7999999999997</v>
      </c>
      <c r="E15" s="142"/>
      <c r="F15" s="142"/>
      <c r="G15" s="26"/>
    </row>
    <row r="16" spans="1:7" ht="12.75" customHeight="1">
      <c r="A16" s="11" t="s">
        <v>19</v>
      </c>
      <c r="B16" s="132" t="s">
        <v>20</v>
      </c>
      <c r="C16" s="132"/>
      <c r="D16" s="126">
        <f>SUM(D17:D20)</f>
        <v>3730.7999999999997</v>
      </c>
      <c r="E16" s="144"/>
      <c r="F16" s="144"/>
      <c r="G16" s="1"/>
    </row>
    <row r="17" spans="1:7" ht="47.25" customHeight="1">
      <c r="A17" s="18" t="s">
        <v>161</v>
      </c>
      <c r="B17" s="131" t="s">
        <v>58</v>
      </c>
      <c r="C17" s="131"/>
      <c r="D17" s="126">
        <v>3664</v>
      </c>
      <c r="E17" s="126"/>
      <c r="F17" s="126"/>
      <c r="G17" s="7"/>
    </row>
    <row r="18" spans="1:7" ht="78.75" customHeight="1">
      <c r="A18" s="18" t="s">
        <v>206</v>
      </c>
      <c r="B18" s="131" t="s">
        <v>207</v>
      </c>
      <c r="C18" s="131"/>
      <c r="D18" s="126">
        <v>4.1</v>
      </c>
      <c r="E18" s="126"/>
      <c r="F18" s="126"/>
      <c r="G18" s="7"/>
    </row>
    <row r="19" spans="1:7" ht="33.75">
      <c r="A19" s="19" t="s">
        <v>22</v>
      </c>
      <c r="B19" s="131" t="s">
        <v>59</v>
      </c>
      <c r="C19" s="131"/>
      <c r="D19" s="126">
        <v>62.7</v>
      </c>
      <c r="E19" s="126"/>
      <c r="F19" s="126"/>
      <c r="G19" s="7"/>
    </row>
    <row r="20" spans="1:7" ht="67.5" hidden="1">
      <c r="A20" s="18" t="s">
        <v>162</v>
      </c>
      <c r="B20" s="131" t="s">
        <v>106</v>
      </c>
      <c r="C20" s="131"/>
      <c r="D20" s="126"/>
      <c r="E20" s="126"/>
      <c r="F20" s="126"/>
      <c r="G20" s="7"/>
    </row>
    <row r="21" spans="1:7" s="16" customFormat="1" ht="12.75">
      <c r="A21" s="23" t="s">
        <v>4</v>
      </c>
      <c r="B21" s="139" t="s">
        <v>23</v>
      </c>
      <c r="C21" s="145"/>
      <c r="D21" s="141">
        <f>SUM(D22+D24+D27)</f>
        <v>20677.300000000003</v>
      </c>
      <c r="E21" s="146"/>
      <c r="F21" s="146"/>
      <c r="G21" s="8"/>
    </row>
    <row r="22" spans="1:7" ht="12.75">
      <c r="A22" s="11" t="s">
        <v>5</v>
      </c>
      <c r="B22" s="147" t="s">
        <v>61</v>
      </c>
      <c r="C22" s="147"/>
      <c r="D22" s="126">
        <f>SUM(D23:D23)</f>
        <v>849.3</v>
      </c>
      <c r="E22" s="148"/>
      <c r="F22" s="148"/>
      <c r="G22" s="7"/>
    </row>
    <row r="23" spans="1:7" ht="33.75">
      <c r="A23" s="19" t="s">
        <v>25</v>
      </c>
      <c r="B23" s="131" t="s">
        <v>60</v>
      </c>
      <c r="C23" s="131"/>
      <c r="D23" s="126">
        <v>849.3</v>
      </c>
      <c r="E23" s="126"/>
      <c r="F23" s="126"/>
      <c r="G23" s="7"/>
    </row>
    <row r="24" spans="1:7" ht="12.75">
      <c r="A24" s="19" t="s">
        <v>107</v>
      </c>
      <c r="B24" s="131" t="s">
        <v>108</v>
      </c>
      <c r="C24" s="131"/>
      <c r="D24" s="126">
        <f>SUM(D25:F26)</f>
        <v>4172.3</v>
      </c>
      <c r="E24" s="126"/>
      <c r="F24" s="126"/>
      <c r="G24" s="7"/>
    </row>
    <row r="25" spans="1:7" ht="12.75">
      <c r="A25" s="22" t="s">
        <v>111</v>
      </c>
      <c r="B25" s="131" t="s">
        <v>109</v>
      </c>
      <c r="C25" s="131"/>
      <c r="D25" s="126">
        <v>802.1</v>
      </c>
      <c r="E25" s="126"/>
      <c r="F25" s="126"/>
      <c r="G25" s="7"/>
    </row>
    <row r="26" spans="1:7" ht="12.75">
      <c r="A26" s="22" t="s">
        <v>112</v>
      </c>
      <c r="B26" s="131" t="s">
        <v>110</v>
      </c>
      <c r="C26" s="131"/>
      <c r="D26" s="126">
        <v>3370.2</v>
      </c>
      <c r="E26" s="126"/>
      <c r="F26" s="126"/>
      <c r="G26" s="7"/>
    </row>
    <row r="27" spans="1:7" ht="12.75">
      <c r="A27" s="11" t="s">
        <v>6</v>
      </c>
      <c r="B27" s="131" t="s">
        <v>26</v>
      </c>
      <c r="C27" s="131"/>
      <c r="D27" s="126">
        <f>SUM(D28+D29)</f>
        <v>15655.7</v>
      </c>
      <c r="E27" s="148"/>
      <c r="F27" s="148"/>
      <c r="G27" s="7"/>
    </row>
    <row r="28" spans="1:7" ht="57.75" customHeight="1">
      <c r="A28" s="11" t="s">
        <v>82</v>
      </c>
      <c r="B28" s="131" t="s">
        <v>62</v>
      </c>
      <c r="C28" s="131"/>
      <c r="D28" s="126">
        <v>13879.5</v>
      </c>
      <c r="E28" s="126"/>
      <c r="F28" s="126"/>
      <c r="G28" s="7"/>
    </row>
    <row r="29" spans="1:7" ht="56.25" customHeight="1">
      <c r="A29" s="11" t="s">
        <v>27</v>
      </c>
      <c r="B29" s="131" t="s">
        <v>63</v>
      </c>
      <c r="C29" s="131"/>
      <c r="D29" s="126">
        <v>1776.2</v>
      </c>
      <c r="E29" s="126"/>
      <c r="F29" s="126"/>
      <c r="G29" s="7"/>
    </row>
    <row r="30" spans="1:7" s="16" customFormat="1" ht="15" customHeight="1">
      <c r="A30" s="23" t="s">
        <v>7</v>
      </c>
      <c r="B30" s="143" t="s">
        <v>28</v>
      </c>
      <c r="C30" s="143"/>
      <c r="D30" s="141">
        <f>SUM(D31)</f>
        <v>93.6</v>
      </c>
      <c r="E30" s="141"/>
      <c r="F30" s="141"/>
      <c r="G30" s="8"/>
    </row>
    <row r="31" spans="1:7" ht="33" customHeight="1">
      <c r="A31" s="11" t="s">
        <v>29</v>
      </c>
      <c r="B31" s="132" t="s">
        <v>30</v>
      </c>
      <c r="C31" s="132"/>
      <c r="D31" s="126">
        <f>SUM(D32)</f>
        <v>93.6</v>
      </c>
      <c r="E31" s="126"/>
      <c r="F31" s="126"/>
      <c r="G31" s="7"/>
    </row>
    <row r="32" spans="1:7" ht="44.25" customHeight="1">
      <c r="A32" s="20" t="s">
        <v>31</v>
      </c>
      <c r="B32" s="131" t="s">
        <v>32</v>
      </c>
      <c r="C32" s="131"/>
      <c r="D32" s="126">
        <v>93.6</v>
      </c>
      <c r="E32" s="126"/>
      <c r="F32" s="126"/>
      <c r="G32" s="7"/>
    </row>
    <row r="33" spans="1:7" s="16" customFormat="1" ht="22.5">
      <c r="A33" s="27" t="s">
        <v>12</v>
      </c>
      <c r="B33" s="143" t="s">
        <v>33</v>
      </c>
      <c r="C33" s="143"/>
      <c r="D33" s="141">
        <f>SUM(D34+D35)</f>
        <v>0.2</v>
      </c>
      <c r="E33" s="149"/>
      <c r="F33" s="149"/>
      <c r="G33" s="8"/>
    </row>
    <row r="34" spans="1:7" ht="12.75" hidden="1">
      <c r="A34" s="11" t="s">
        <v>13</v>
      </c>
      <c r="B34" s="132" t="s">
        <v>34</v>
      </c>
      <c r="C34" s="132"/>
      <c r="D34" s="126">
        <v>0</v>
      </c>
      <c r="E34" s="150"/>
      <c r="F34" s="150"/>
      <c r="G34" s="7"/>
    </row>
    <row r="35" spans="1:7" ht="22.5">
      <c r="A35" s="19" t="s">
        <v>35</v>
      </c>
      <c r="B35" s="131" t="s">
        <v>194</v>
      </c>
      <c r="C35" s="131"/>
      <c r="D35" s="126">
        <v>0.2</v>
      </c>
      <c r="E35" s="126"/>
      <c r="F35" s="126"/>
      <c r="G35" s="7"/>
    </row>
    <row r="36" spans="1:7" s="16" customFormat="1" ht="22.5">
      <c r="A36" s="23" t="s">
        <v>8</v>
      </c>
      <c r="B36" s="143" t="s">
        <v>36</v>
      </c>
      <c r="C36" s="143"/>
      <c r="D36" s="141">
        <f>SUM(D37+D39)</f>
        <v>2868.8</v>
      </c>
      <c r="E36" s="149"/>
      <c r="F36" s="149"/>
      <c r="G36" s="8"/>
    </row>
    <row r="37" spans="1:7" ht="59.25" customHeight="1">
      <c r="A37" s="11" t="s">
        <v>164</v>
      </c>
      <c r="B37" s="132" t="s">
        <v>37</v>
      </c>
      <c r="C37" s="132"/>
      <c r="D37" s="126">
        <f>SUM(D38)</f>
        <v>1330</v>
      </c>
      <c r="E37" s="126"/>
      <c r="F37" s="126"/>
      <c r="G37" s="7"/>
    </row>
    <row r="38" spans="1:7" ht="56.25" customHeight="1">
      <c r="A38" s="20" t="s">
        <v>165</v>
      </c>
      <c r="B38" s="131" t="s">
        <v>195</v>
      </c>
      <c r="C38" s="131"/>
      <c r="D38" s="126">
        <v>1330</v>
      </c>
      <c r="E38" s="126"/>
      <c r="F38" s="126"/>
      <c r="G38" s="7"/>
    </row>
    <row r="39" spans="1:7" ht="58.5" customHeight="1">
      <c r="A39" s="11" t="s">
        <v>168</v>
      </c>
      <c r="B39" s="132" t="s">
        <v>38</v>
      </c>
      <c r="C39" s="132"/>
      <c r="D39" s="126">
        <f>SUM(D40)</f>
        <v>1538.8</v>
      </c>
      <c r="E39" s="126"/>
      <c r="F39" s="126"/>
      <c r="G39" s="7"/>
    </row>
    <row r="40" spans="1:7" ht="58.5" customHeight="1">
      <c r="A40" s="20" t="s">
        <v>167</v>
      </c>
      <c r="B40" s="131" t="s">
        <v>39</v>
      </c>
      <c r="C40" s="131"/>
      <c r="D40" s="126">
        <v>1538.8</v>
      </c>
      <c r="E40" s="126"/>
      <c r="F40" s="126"/>
      <c r="G40" s="7"/>
    </row>
    <row r="41" spans="1:7" s="16" customFormat="1" ht="25.5" customHeight="1" hidden="1">
      <c r="A41" s="23" t="s">
        <v>105</v>
      </c>
      <c r="B41" s="143" t="s">
        <v>113</v>
      </c>
      <c r="C41" s="143"/>
      <c r="D41" s="141">
        <f>SUM(D42)</f>
        <v>0</v>
      </c>
      <c r="E41" s="141"/>
      <c r="F41" s="141"/>
      <c r="G41" s="8"/>
    </row>
    <row r="42" spans="1:7" ht="21" customHeight="1" hidden="1">
      <c r="A42" s="20" t="s">
        <v>114</v>
      </c>
      <c r="B42" s="132" t="s">
        <v>115</v>
      </c>
      <c r="C42" s="132"/>
      <c r="D42" s="126">
        <f>SUM(D43)</f>
        <v>0</v>
      </c>
      <c r="E42" s="126"/>
      <c r="F42" s="126"/>
      <c r="G42" s="7"/>
    </row>
    <row r="43" spans="1:7" ht="21" customHeight="1" hidden="1">
      <c r="A43" s="20" t="s">
        <v>117</v>
      </c>
      <c r="B43" s="132" t="s">
        <v>116</v>
      </c>
      <c r="C43" s="132"/>
      <c r="D43" s="126">
        <v>0</v>
      </c>
      <c r="E43" s="126"/>
      <c r="F43" s="126"/>
      <c r="G43" s="7"/>
    </row>
    <row r="44" spans="1:7" s="16" customFormat="1" ht="22.5">
      <c r="A44" s="23" t="s">
        <v>9</v>
      </c>
      <c r="B44" s="143" t="s">
        <v>40</v>
      </c>
      <c r="C44" s="143"/>
      <c r="D44" s="141">
        <f>SUM(D45+D47+D49)</f>
        <v>4311.6</v>
      </c>
      <c r="E44" s="141"/>
      <c r="F44" s="141"/>
      <c r="G44" s="8"/>
    </row>
    <row r="45" spans="1:7" ht="21" customHeight="1">
      <c r="A45" s="11" t="s">
        <v>184</v>
      </c>
      <c r="B45" s="132" t="s">
        <v>196</v>
      </c>
      <c r="C45" s="132"/>
      <c r="D45" s="126">
        <f>SUM(D46)</f>
        <v>1000</v>
      </c>
      <c r="E45" s="126"/>
      <c r="F45" s="126"/>
      <c r="G45" s="7"/>
    </row>
    <row r="46" spans="1:7" ht="26.25" customHeight="1">
      <c r="A46" s="11" t="s">
        <v>185</v>
      </c>
      <c r="B46" s="132" t="s">
        <v>197</v>
      </c>
      <c r="C46" s="132"/>
      <c r="D46" s="126">
        <v>1000</v>
      </c>
      <c r="E46" s="126"/>
      <c r="F46" s="126"/>
      <c r="G46" s="7"/>
    </row>
    <row r="47" spans="1:7" ht="59.25" customHeight="1">
      <c r="A47" s="41" t="s">
        <v>210</v>
      </c>
      <c r="B47" s="132" t="s">
        <v>211</v>
      </c>
      <c r="C47" s="132"/>
      <c r="D47" s="126">
        <f>SUM(D48)</f>
        <v>35</v>
      </c>
      <c r="E47" s="126"/>
      <c r="F47" s="126"/>
      <c r="G47" s="7"/>
    </row>
    <row r="48" spans="1:7" ht="69" customHeight="1">
      <c r="A48" s="40" t="s">
        <v>209</v>
      </c>
      <c r="B48" s="132" t="s">
        <v>208</v>
      </c>
      <c r="C48" s="132"/>
      <c r="D48" s="126">
        <v>35</v>
      </c>
      <c r="E48" s="126"/>
      <c r="F48" s="126"/>
      <c r="G48" s="7"/>
    </row>
    <row r="49" spans="1:7" ht="32.25" customHeight="1">
      <c r="A49" s="11" t="s">
        <v>169</v>
      </c>
      <c r="B49" s="132" t="s">
        <v>41</v>
      </c>
      <c r="C49" s="132"/>
      <c r="D49" s="126">
        <f>SUM(D50)</f>
        <v>3276.6</v>
      </c>
      <c r="E49" s="126"/>
      <c r="F49" s="126"/>
      <c r="G49" s="7"/>
    </row>
    <row r="50" spans="1:7" ht="22.5" customHeight="1">
      <c r="A50" s="22" t="s">
        <v>119</v>
      </c>
      <c r="B50" s="132" t="s">
        <v>118</v>
      </c>
      <c r="C50" s="132"/>
      <c r="D50" s="126">
        <f>SUM(D51)</f>
        <v>3276.6</v>
      </c>
      <c r="E50" s="126"/>
      <c r="F50" s="126"/>
      <c r="G50" s="7"/>
    </row>
    <row r="51" spans="1:7" ht="34.5" customHeight="1">
      <c r="A51" s="19" t="s">
        <v>42</v>
      </c>
      <c r="B51" s="131" t="s">
        <v>198</v>
      </c>
      <c r="C51" s="131"/>
      <c r="D51" s="126">
        <v>3276.6</v>
      </c>
      <c r="E51" s="126"/>
      <c r="F51" s="126"/>
      <c r="G51" s="7"/>
    </row>
    <row r="52" spans="1:7" s="16" customFormat="1" ht="12.75">
      <c r="A52" s="28" t="s">
        <v>10</v>
      </c>
      <c r="B52" s="143" t="s">
        <v>43</v>
      </c>
      <c r="C52" s="143"/>
      <c r="D52" s="141">
        <f>SUM(D53)</f>
        <v>82.8</v>
      </c>
      <c r="E52" s="141"/>
      <c r="F52" s="141"/>
      <c r="G52" s="8"/>
    </row>
    <row r="53" spans="1:7" ht="22.5">
      <c r="A53" s="11" t="s">
        <v>11</v>
      </c>
      <c r="B53" s="132" t="s">
        <v>44</v>
      </c>
      <c r="C53" s="132"/>
      <c r="D53" s="126">
        <f>SUM(D54)</f>
        <v>82.8</v>
      </c>
      <c r="E53" s="126"/>
      <c r="F53" s="126"/>
      <c r="G53" s="7"/>
    </row>
    <row r="54" spans="1:7" ht="22.5">
      <c r="A54" s="20" t="s">
        <v>45</v>
      </c>
      <c r="B54" s="131" t="s">
        <v>46</v>
      </c>
      <c r="C54" s="131"/>
      <c r="D54" s="126">
        <v>82.8</v>
      </c>
      <c r="E54" s="126"/>
      <c r="F54" s="126"/>
      <c r="G54" s="7"/>
    </row>
    <row r="55" spans="1:7" s="16" customFormat="1" ht="12.75">
      <c r="A55" s="23" t="s">
        <v>186</v>
      </c>
      <c r="B55" s="143" t="s">
        <v>200</v>
      </c>
      <c r="C55" s="143"/>
      <c r="D55" s="141">
        <f>SUM(D56)</f>
        <v>21.3</v>
      </c>
      <c r="E55" s="141"/>
      <c r="F55" s="141"/>
      <c r="G55" s="8"/>
    </row>
    <row r="56" spans="1:7" ht="22.5">
      <c r="A56" s="11" t="s">
        <v>188</v>
      </c>
      <c r="B56" s="132" t="s">
        <v>201</v>
      </c>
      <c r="C56" s="132"/>
      <c r="D56" s="126">
        <f>SUM(D57)</f>
        <v>21.3</v>
      </c>
      <c r="E56" s="126"/>
      <c r="F56" s="126"/>
      <c r="G56" s="7"/>
    </row>
    <row r="57" spans="1:7" ht="22.5">
      <c r="A57" s="20" t="s">
        <v>199</v>
      </c>
      <c r="B57" s="131" t="s">
        <v>202</v>
      </c>
      <c r="C57" s="131"/>
      <c r="D57" s="126">
        <v>21.3</v>
      </c>
      <c r="E57" s="126"/>
      <c r="F57" s="126"/>
      <c r="G57" s="7"/>
    </row>
    <row r="58" spans="1:7" s="16" customFormat="1" ht="35.25" customHeight="1" hidden="1">
      <c r="A58" s="24" t="s">
        <v>150</v>
      </c>
      <c r="B58" s="139" t="s">
        <v>131</v>
      </c>
      <c r="C58" s="139"/>
      <c r="D58" s="141">
        <f>SUM(D59)</f>
        <v>0</v>
      </c>
      <c r="E58" s="141"/>
      <c r="F58" s="141"/>
      <c r="G58" s="8"/>
    </row>
    <row r="59" spans="1:7" ht="33.75" hidden="1">
      <c r="A59" s="29" t="s">
        <v>129</v>
      </c>
      <c r="B59" s="131" t="s">
        <v>130</v>
      </c>
      <c r="C59" s="131"/>
      <c r="D59" s="126">
        <v>0</v>
      </c>
      <c r="E59" s="126"/>
      <c r="F59" s="126"/>
      <c r="G59" s="7"/>
    </row>
    <row r="60" spans="1:7" s="16" customFormat="1" ht="17.25" customHeight="1">
      <c r="A60" s="23" t="s">
        <v>0</v>
      </c>
      <c r="B60" s="143" t="s">
        <v>47</v>
      </c>
      <c r="C60" s="143"/>
      <c r="D60" s="141">
        <f>SUM(D61+D81+D83)</f>
        <v>42515.2</v>
      </c>
      <c r="E60" s="149"/>
      <c r="F60" s="149"/>
      <c r="G60" s="8"/>
    </row>
    <row r="61" spans="1:7" ht="22.5">
      <c r="A61" s="11" t="s">
        <v>48</v>
      </c>
      <c r="B61" s="132" t="s">
        <v>49</v>
      </c>
      <c r="C61" s="132"/>
      <c r="D61" s="126">
        <f>SUM(D62+D65+D76+D79)</f>
        <v>40897.799999999996</v>
      </c>
      <c r="E61" s="150"/>
      <c r="F61" s="150"/>
      <c r="G61" s="7"/>
    </row>
    <row r="62" spans="1:7" ht="22.5">
      <c r="A62" s="11" t="s">
        <v>50</v>
      </c>
      <c r="B62" s="132" t="s">
        <v>51</v>
      </c>
      <c r="C62" s="132"/>
      <c r="D62" s="126">
        <f>SUM(D63+D64)</f>
        <v>16628.6</v>
      </c>
      <c r="E62" s="126"/>
      <c r="F62" s="126"/>
      <c r="G62" s="7"/>
    </row>
    <row r="63" spans="1:7" ht="27" customHeight="1">
      <c r="A63" s="19" t="s">
        <v>171</v>
      </c>
      <c r="B63" s="131" t="s">
        <v>52</v>
      </c>
      <c r="C63" s="131"/>
      <c r="D63" s="126">
        <v>7262</v>
      </c>
      <c r="E63" s="126"/>
      <c r="F63" s="126"/>
      <c r="G63" s="7"/>
    </row>
    <row r="64" spans="1:7" ht="27" customHeight="1">
      <c r="A64" s="41" t="s">
        <v>213</v>
      </c>
      <c r="B64" s="131" t="s">
        <v>212</v>
      </c>
      <c r="C64" s="131"/>
      <c r="D64" s="126">
        <v>9366.6</v>
      </c>
      <c r="E64" s="126"/>
      <c r="F64" s="126"/>
      <c r="G64" s="7"/>
    </row>
    <row r="65" spans="1:7" ht="29.25" customHeight="1">
      <c r="A65" s="30" t="s">
        <v>133</v>
      </c>
      <c r="B65" s="127" t="s">
        <v>132</v>
      </c>
      <c r="C65" s="133"/>
      <c r="D65" s="134">
        <f>SUM(D66+D68+D71+D74)</f>
        <v>23615.699999999997</v>
      </c>
      <c r="E65" s="135"/>
      <c r="F65" s="136"/>
      <c r="G65" s="7"/>
    </row>
    <row r="66" spans="1:7" ht="51.75" customHeight="1" hidden="1">
      <c r="A66" s="11" t="s">
        <v>159</v>
      </c>
      <c r="B66" s="125" t="s">
        <v>157</v>
      </c>
      <c r="C66" s="125"/>
      <c r="D66" s="126">
        <f>SUM(D67)</f>
        <v>0</v>
      </c>
      <c r="E66" s="126"/>
      <c r="F66" s="126"/>
      <c r="G66" s="7"/>
    </row>
    <row r="67" spans="1:7" ht="33.75" hidden="1">
      <c r="A67" s="22" t="s">
        <v>160</v>
      </c>
      <c r="B67" s="125" t="s">
        <v>158</v>
      </c>
      <c r="C67" s="125"/>
      <c r="D67" s="126">
        <v>0</v>
      </c>
      <c r="E67" s="126"/>
      <c r="F67" s="126"/>
      <c r="G67" s="7"/>
    </row>
    <row r="68" spans="1:7" ht="63.75" customHeight="1">
      <c r="A68" s="30" t="s">
        <v>134</v>
      </c>
      <c r="B68" s="125" t="s">
        <v>140</v>
      </c>
      <c r="C68" s="125"/>
      <c r="D68" s="126">
        <f>SUM(D69+D70)</f>
        <v>7274.8</v>
      </c>
      <c r="E68" s="126"/>
      <c r="F68" s="126"/>
      <c r="G68" s="7"/>
    </row>
    <row r="69" spans="1:7" ht="45">
      <c r="A69" s="41" t="s">
        <v>135</v>
      </c>
      <c r="B69" s="125" t="s">
        <v>141</v>
      </c>
      <c r="C69" s="125"/>
      <c r="D69" s="126">
        <v>4100</v>
      </c>
      <c r="E69" s="126"/>
      <c r="F69" s="126"/>
      <c r="G69" s="7"/>
    </row>
    <row r="70" spans="1:7" ht="67.5">
      <c r="A70" s="37" t="s">
        <v>190</v>
      </c>
      <c r="B70" s="125" t="s">
        <v>203</v>
      </c>
      <c r="C70" s="125"/>
      <c r="D70" s="126">
        <v>3174.8</v>
      </c>
      <c r="E70" s="126"/>
      <c r="F70" s="126"/>
      <c r="G70" s="7"/>
    </row>
    <row r="71" spans="1:7" ht="45">
      <c r="A71" s="39" t="s">
        <v>136</v>
      </c>
      <c r="B71" s="125" t="s">
        <v>142</v>
      </c>
      <c r="C71" s="125"/>
      <c r="D71" s="126">
        <f>SUM(D72+D73)</f>
        <v>5600</v>
      </c>
      <c r="E71" s="126"/>
      <c r="F71" s="126"/>
      <c r="G71" s="7"/>
    </row>
    <row r="72" spans="1:7" ht="33.75">
      <c r="A72" s="30" t="s">
        <v>137</v>
      </c>
      <c r="B72" s="125" t="s">
        <v>143</v>
      </c>
      <c r="C72" s="125"/>
      <c r="D72" s="126">
        <v>5600</v>
      </c>
      <c r="E72" s="126"/>
      <c r="F72" s="126"/>
      <c r="G72" s="7"/>
    </row>
    <row r="73" spans="1:7" ht="45" hidden="1">
      <c r="A73" s="39" t="s">
        <v>192</v>
      </c>
      <c r="B73" s="125" t="s">
        <v>204</v>
      </c>
      <c r="C73" s="125"/>
      <c r="D73" s="126">
        <v>0</v>
      </c>
      <c r="E73" s="126"/>
      <c r="F73" s="126"/>
      <c r="G73" s="7"/>
    </row>
    <row r="74" spans="1:7" ht="12.75" customHeight="1">
      <c r="A74" s="30" t="s">
        <v>138</v>
      </c>
      <c r="B74" s="127" t="s">
        <v>144</v>
      </c>
      <c r="C74" s="128"/>
      <c r="D74" s="126">
        <f>SUM(D75)</f>
        <v>10740.9</v>
      </c>
      <c r="E74" s="126"/>
      <c r="F74" s="126"/>
      <c r="G74" s="7"/>
    </row>
    <row r="75" spans="1:7" ht="12.75" customHeight="1">
      <c r="A75" s="30" t="s">
        <v>139</v>
      </c>
      <c r="B75" s="127" t="s">
        <v>145</v>
      </c>
      <c r="C75" s="128"/>
      <c r="D75" s="126">
        <v>10740.9</v>
      </c>
      <c r="E75" s="126"/>
      <c r="F75" s="126"/>
      <c r="G75" s="7"/>
    </row>
    <row r="76" spans="1:7" ht="22.5">
      <c r="A76" s="11" t="s">
        <v>53</v>
      </c>
      <c r="B76" s="132" t="s">
        <v>54</v>
      </c>
      <c r="C76" s="132"/>
      <c r="D76" s="126">
        <f>SUM(D77+D78)</f>
        <v>553.5</v>
      </c>
      <c r="E76" s="126"/>
      <c r="F76" s="126"/>
      <c r="G76" s="7"/>
    </row>
    <row r="77" spans="1:7" ht="33.75">
      <c r="A77" s="20" t="s">
        <v>55</v>
      </c>
      <c r="B77" s="131" t="s">
        <v>56</v>
      </c>
      <c r="C77" s="131"/>
      <c r="D77" s="126">
        <v>295.9</v>
      </c>
      <c r="E77" s="126"/>
      <c r="F77" s="126"/>
      <c r="G77" s="7"/>
    </row>
    <row r="78" spans="1:7" ht="22.5">
      <c r="A78" s="20" t="s">
        <v>173</v>
      </c>
      <c r="B78" s="131" t="s">
        <v>174</v>
      </c>
      <c r="C78" s="131"/>
      <c r="D78" s="126">
        <v>257.6</v>
      </c>
      <c r="E78" s="126"/>
      <c r="F78" s="126"/>
      <c r="G78" s="7"/>
    </row>
    <row r="79" spans="1:7" ht="12.75">
      <c r="A79" s="11" t="s">
        <v>1</v>
      </c>
      <c r="B79" s="132" t="s">
        <v>57</v>
      </c>
      <c r="C79" s="132"/>
      <c r="D79" s="126">
        <f>SUM(D80)</f>
        <v>100</v>
      </c>
      <c r="E79" s="126"/>
      <c r="F79" s="126"/>
      <c r="G79" s="7"/>
    </row>
    <row r="80" spans="1:7" ht="35.25" customHeight="1">
      <c r="A80" s="20" t="s">
        <v>176</v>
      </c>
      <c r="B80" s="131" t="s">
        <v>146</v>
      </c>
      <c r="C80" s="131"/>
      <c r="D80" s="126">
        <v>100</v>
      </c>
      <c r="E80" s="126"/>
      <c r="F80" s="126"/>
      <c r="G80" s="7"/>
    </row>
    <row r="81" spans="1:7" ht="12.75" customHeight="1">
      <c r="A81" s="31" t="s">
        <v>148</v>
      </c>
      <c r="B81" s="129" t="s">
        <v>147</v>
      </c>
      <c r="C81" s="130"/>
      <c r="D81" s="126">
        <f>SUM(D82)</f>
        <v>1626.5</v>
      </c>
      <c r="E81" s="126"/>
      <c r="F81" s="126"/>
      <c r="G81" s="7"/>
    </row>
    <row r="82" spans="1:7" ht="15.75" customHeight="1">
      <c r="A82" s="18" t="s">
        <v>149</v>
      </c>
      <c r="B82" s="129" t="s">
        <v>225</v>
      </c>
      <c r="C82" s="130"/>
      <c r="D82" s="126">
        <v>1626.5</v>
      </c>
      <c r="E82" s="126"/>
      <c r="F82" s="126"/>
      <c r="G82" s="7"/>
    </row>
    <row r="83" spans="1:7" ht="27.75" customHeight="1">
      <c r="A83" s="41" t="s">
        <v>215</v>
      </c>
      <c r="B83" s="129" t="s">
        <v>216</v>
      </c>
      <c r="C83" s="130"/>
      <c r="D83" s="126">
        <f>SUM(D84)</f>
        <v>-9.1</v>
      </c>
      <c r="E83" s="126"/>
      <c r="F83" s="126"/>
      <c r="G83" s="7"/>
    </row>
    <row r="84" spans="1:7" ht="25.5" customHeight="1">
      <c r="A84" s="41" t="s">
        <v>215</v>
      </c>
      <c r="B84" s="129" t="s">
        <v>218</v>
      </c>
      <c r="C84" s="130"/>
      <c r="D84" s="126">
        <f>SUM(D85)</f>
        <v>-9.1</v>
      </c>
      <c r="E84" s="126"/>
      <c r="F84" s="126"/>
      <c r="G84" s="7"/>
    </row>
    <row r="85" spans="1:7" ht="33.75" customHeight="1">
      <c r="A85" s="41" t="s">
        <v>214</v>
      </c>
      <c r="B85" s="129" t="s">
        <v>217</v>
      </c>
      <c r="C85" s="130"/>
      <c r="D85" s="126">
        <v>-9.1</v>
      </c>
      <c r="E85" s="126"/>
      <c r="F85" s="126"/>
      <c r="G85" s="7"/>
    </row>
    <row r="86" spans="1:7" s="16" customFormat="1" ht="15" customHeight="1">
      <c r="A86" s="21" t="s">
        <v>64</v>
      </c>
      <c r="B86" s="153"/>
      <c r="C86" s="153"/>
      <c r="D86" s="154">
        <f>SUM(D14+D60)</f>
        <v>74301.6</v>
      </c>
      <c r="E86" s="154"/>
      <c r="F86" s="154"/>
      <c r="G86" s="8"/>
    </row>
    <row r="87" spans="1:7" ht="12.75">
      <c r="A87" s="9"/>
      <c r="B87" s="7"/>
      <c r="C87" s="7"/>
      <c r="D87" s="7"/>
      <c r="E87" s="7"/>
      <c r="F87" s="7"/>
      <c r="G87" s="7"/>
    </row>
    <row r="88" spans="1:7" ht="12.75">
      <c r="A88" s="9"/>
      <c r="B88" s="7"/>
      <c r="C88" s="7"/>
      <c r="D88" s="7"/>
      <c r="E88" s="7"/>
      <c r="F88" s="7"/>
      <c r="G88" s="7"/>
    </row>
    <row r="89" spans="1:7" ht="12.75">
      <c r="A89" s="9"/>
      <c r="B89" s="7"/>
      <c r="C89" s="7"/>
      <c r="D89" s="7"/>
      <c r="E89" s="7"/>
      <c r="F89" s="7"/>
      <c r="G89" s="7"/>
    </row>
    <row r="90" spans="1:7" ht="12.75">
      <c r="A90" s="9"/>
      <c r="B90" s="7"/>
      <c r="C90" s="7"/>
      <c r="D90" s="7"/>
      <c r="E90" s="7"/>
      <c r="F90" s="7"/>
      <c r="G90" s="7"/>
    </row>
    <row r="91" spans="1:7" ht="12.75">
      <c r="A91" s="9"/>
      <c r="B91" s="7"/>
      <c r="C91" s="7"/>
      <c r="D91" s="7"/>
      <c r="E91" s="7"/>
      <c r="F91" s="7"/>
      <c r="G91" s="7"/>
    </row>
    <row r="92" spans="1:7" ht="12.75">
      <c r="A92" s="9"/>
      <c r="B92" s="7"/>
      <c r="C92" s="7"/>
      <c r="D92" s="7"/>
      <c r="E92" s="7"/>
      <c r="F92" s="7"/>
      <c r="G92" s="7"/>
    </row>
    <row r="93" spans="1:7" ht="12.75">
      <c r="A93" s="9"/>
      <c r="B93" s="7"/>
      <c r="C93" s="7"/>
      <c r="D93" s="7"/>
      <c r="E93" s="7"/>
      <c r="F93" s="7"/>
      <c r="G93" s="7"/>
    </row>
    <row r="94" spans="1:7" ht="12.75">
      <c r="A94" s="9"/>
      <c r="B94" s="7"/>
      <c r="C94" s="7"/>
      <c r="D94" s="7"/>
      <c r="E94" s="7"/>
      <c r="F94" s="7"/>
      <c r="G94" s="7"/>
    </row>
    <row r="95" spans="1:7" ht="12.75">
      <c r="A95" s="9"/>
      <c r="B95" s="7"/>
      <c r="C95" s="7"/>
      <c r="D95" s="7"/>
      <c r="E95" s="7"/>
      <c r="F95" s="7"/>
      <c r="G95" s="7"/>
    </row>
    <row r="96" spans="1:7" ht="12.75">
      <c r="A96" s="9"/>
      <c r="B96" s="7"/>
      <c r="C96" s="7"/>
      <c r="D96" s="7"/>
      <c r="E96" s="7"/>
      <c r="F96" s="7"/>
      <c r="G96" s="7"/>
    </row>
    <row r="97" spans="1:7" ht="12.75">
      <c r="A97" s="9"/>
      <c r="B97" s="7"/>
      <c r="C97" s="7"/>
      <c r="D97" s="7"/>
      <c r="E97" s="7"/>
      <c r="F97" s="7"/>
      <c r="G97" s="7"/>
    </row>
    <row r="98" spans="1:7" ht="12.75">
      <c r="A98" s="9"/>
      <c r="B98" s="7"/>
      <c r="C98" s="7"/>
      <c r="D98" s="7"/>
      <c r="E98" s="7"/>
      <c r="F98" s="7"/>
      <c r="G98" s="7"/>
    </row>
    <row r="99" spans="1:7" ht="12.75">
      <c r="A99" s="9"/>
      <c r="B99" s="7"/>
      <c r="C99" s="7"/>
      <c r="D99" s="7"/>
      <c r="E99" s="7"/>
      <c r="F99" s="7"/>
      <c r="G99" s="7"/>
    </row>
    <row r="100" spans="1:7" ht="12.75">
      <c r="A100" s="9"/>
      <c r="B100" s="7"/>
      <c r="C100" s="7"/>
      <c r="D100" s="7"/>
      <c r="E100" s="7"/>
      <c r="F100" s="7"/>
      <c r="G100" s="7"/>
    </row>
    <row r="101" spans="1:7" ht="12.75">
      <c r="A101" s="9"/>
      <c r="B101" s="7"/>
      <c r="C101" s="7"/>
      <c r="D101" s="7"/>
      <c r="E101" s="7"/>
      <c r="F101" s="7"/>
      <c r="G101" s="7"/>
    </row>
    <row r="102" spans="1:7" ht="12.75">
      <c r="A102" s="9"/>
      <c r="B102" s="7"/>
      <c r="C102" s="7"/>
      <c r="D102" s="7"/>
      <c r="E102" s="7"/>
      <c r="F102" s="7"/>
      <c r="G102" s="7"/>
    </row>
    <row r="103" spans="1:7" ht="12.75">
      <c r="A103" s="9"/>
      <c r="B103" s="7"/>
      <c r="C103" s="7"/>
      <c r="D103" s="7"/>
      <c r="E103" s="7"/>
      <c r="F103" s="7"/>
      <c r="G103" s="7"/>
    </row>
    <row r="104" spans="1:7" ht="12.75">
      <c r="A104" s="9"/>
      <c r="B104" s="7"/>
      <c r="C104" s="7"/>
      <c r="D104" s="7"/>
      <c r="E104" s="7"/>
      <c r="F104" s="7"/>
      <c r="G104" s="7"/>
    </row>
    <row r="105" spans="1:7" ht="12.75">
      <c r="A105" s="9"/>
      <c r="B105" s="7"/>
      <c r="C105" s="7"/>
      <c r="D105" s="7"/>
      <c r="E105" s="7"/>
      <c r="F105" s="7"/>
      <c r="G105" s="7"/>
    </row>
    <row r="106" spans="1:7" ht="12.75">
      <c r="A106" s="9"/>
      <c r="B106" s="7"/>
      <c r="C106" s="7"/>
      <c r="D106" s="7"/>
      <c r="E106" s="7"/>
      <c r="F106" s="7"/>
      <c r="G106" s="7"/>
    </row>
    <row r="107" spans="1:7" ht="12.75">
      <c r="A107" s="9"/>
      <c r="B107" s="7"/>
      <c r="C107" s="7"/>
      <c r="D107" s="7"/>
      <c r="E107" s="7"/>
      <c r="F107" s="7"/>
      <c r="G107" s="7"/>
    </row>
    <row r="108" spans="1:7" ht="12.75">
      <c r="A108" s="9"/>
      <c r="B108" s="7"/>
      <c r="C108" s="7"/>
      <c r="D108" s="7"/>
      <c r="E108" s="7"/>
      <c r="F108" s="7"/>
      <c r="G108" s="7"/>
    </row>
    <row r="109" spans="1:7" ht="12.75">
      <c r="A109" s="9"/>
      <c r="B109" s="7"/>
      <c r="C109" s="7"/>
      <c r="D109" s="7"/>
      <c r="E109" s="7"/>
      <c r="F109" s="7"/>
      <c r="G109" s="7"/>
    </row>
    <row r="110" spans="1:7" ht="12.75">
      <c r="A110" s="9"/>
      <c r="B110" s="7"/>
      <c r="C110" s="7"/>
      <c r="D110" s="7"/>
      <c r="E110" s="7"/>
      <c r="F110" s="7"/>
      <c r="G110" s="7"/>
    </row>
    <row r="111" spans="1:7" ht="12.75">
      <c r="A111" s="9"/>
      <c r="B111" s="7"/>
      <c r="C111" s="7"/>
      <c r="D111" s="7"/>
      <c r="E111" s="7"/>
      <c r="F111" s="7"/>
      <c r="G111" s="7"/>
    </row>
    <row r="112" spans="1:7" ht="12.75">
      <c r="A112" s="9"/>
      <c r="B112" s="7"/>
      <c r="C112" s="7"/>
      <c r="D112" s="7"/>
      <c r="E112" s="7"/>
      <c r="F112" s="7"/>
      <c r="G112" s="7"/>
    </row>
    <row r="113" spans="1:7" ht="12.75">
      <c r="A113" s="9"/>
      <c r="B113" s="7"/>
      <c r="C113" s="7"/>
      <c r="D113" s="7"/>
      <c r="E113" s="7"/>
      <c r="F113" s="7"/>
      <c r="G113" s="7"/>
    </row>
    <row r="114" spans="1:7" ht="12.75">
      <c r="A114" s="9"/>
      <c r="B114" s="7"/>
      <c r="C114" s="7"/>
      <c r="D114" s="7"/>
      <c r="E114" s="7"/>
      <c r="F114" s="7"/>
      <c r="G114" s="7"/>
    </row>
    <row r="115" spans="1:7" ht="12.75">
      <c r="A115" s="9"/>
      <c r="B115" s="7"/>
      <c r="C115" s="7"/>
      <c r="D115" s="7"/>
      <c r="E115" s="7"/>
      <c r="F115" s="7"/>
      <c r="G115" s="7"/>
    </row>
    <row r="116" spans="1:7" ht="12.75">
      <c r="A116" s="9"/>
      <c r="B116" s="7"/>
      <c r="C116" s="7"/>
      <c r="D116" s="7"/>
      <c r="E116" s="7"/>
      <c r="F116" s="7"/>
      <c r="G116" s="7"/>
    </row>
    <row r="117" spans="1:7" ht="12.75">
      <c r="A117" s="9"/>
      <c r="B117" s="7"/>
      <c r="C117" s="7"/>
      <c r="D117" s="7"/>
      <c r="E117" s="7"/>
      <c r="F117" s="7"/>
      <c r="G117" s="7"/>
    </row>
    <row r="118" spans="1:7" ht="12.75">
      <c r="A118" s="9"/>
      <c r="B118" s="7"/>
      <c r="C118" s="7"/>
      <c r="D118" s="7"/>
      <c r="E118" s="7"/>
      <c r="F118" s="7"/>
      <c r="G118" s="7"/>
    </row>
    <row r="119" spans="1:7" ht="12.75">
      <c r="A119" s="9"/>
      <c r="B119" s="7"/>
      <c r="C119" s="7"/>
      <c r="D119" s="7"/>
      <c r="E119" s="7"/>
      <c r="F119" s="7"/>
      <c r="G119" s="7"/>
    </row>
    <row r="120" spans="1:7" ht="12.75">
      <c r="A120" s="9"/>
      <c r="B120" s="7"/>
      <c r="C120" s="7"/>
      <c r="D120" s="7"/>
      <c r="E120" s="7"/>
      <c r="F120" s="7"/>
      <c r="G120" s="7"/>
    </row>
    <row r="121" spans="1:7" ht="12.75">
      <c r="A121" s="9"/>
      <c r="B121" s="7"/>
      <c r="C121" s="7"/>
      <c r="D121" s="7"/>
      <c r="E121" s="7"/>
      <c r="F121" s="7"/>
      <c r="G121" s="7"/>
    </row>
    <row r="122" spans="1:7" ht="12.75">
      <c r="A122" s="9"/>
      <c r="B122" s="7"/>
      <c r="C122" s="7"/>
      <c r="D122" s="7"/>
      <c r="E122" s="7"/>
      <c r="F122" s="7"/>
      <c r="G122" s="7"/>
    </row>
    <row r="123" spans="1:7" ht="12.75">
      <c r="A123" s="9"/>
      <c r="B123" s="7"/>
      <c r="C123" s="7"/>
      <c r="D123" s="7"/>
      <c r="E123" s="7"/>
      <c r="F123" s="7"/>
      <c r="G123" s="7"/>
    </row>
    <row r="124" spans="1:7" ht="12.75">
      <c r="A124" s="9"/>
      <c r="B124" s="7"/>
      <c r="C124" s="7"/>
      <c r="D124" s="7"/>
      <c r="E124" s="7"/>
      <c r="F124" s="7"/>
      <c r="G124" s="7"/>
    </row>
    <row r="125" spans="1:7" ht="12.75">
      <c r="A125" s="9"/>
      <c r="B125" s="7"/>
      <c r="C125" s="7"/>
      <c r="D125" s="7"/>
      <c r="E125" s="7"/>
      <c r="F125" s="7"/>
      <c r="G125" s="7"/>
    </row>
    <row r="126" spans="1:7" ht="12.75">
      <c r="A126" s="9"/>
      <c r="B126" s="7"/>
      <c r="C126" s="7"/>
      <c r="D126" s="7"/>
      <c r="E126" s="7"/>
      <c r="F126" s="7"/>
      <c r="G126" s="7"/>
    </row>
    <row r="127" spans="1:7" ht="12.75">
      <c r="A127" s="9"/>
      <c r="B127" s="7"/>
      <c r="C127" s="7"/>
      <c r="D127" s="7"/>
      <c r="E127" s="7"/>
      <c r="F127" s="7"/>
      <c r="G127" s="7"/>
    </row>
    <row r="128" spans="1:7" ht="12.75">
      <c r="A128" s="9"/>
      <c r="B128" s="7"/>
      <c r="C128" s="7"/>
      <c r="D128" s="7"/>
      <c r="E128" s="7"/>
      <c r="F128" s="7"/>
      <c r="G128" s="7"/>
    </row>
    <row r="129" spans="1:7" ht="12.75">
      <c r="A129" s="9"/>
      <c r="B129" s="7"/>
      <c r="C129" s="7"/>
      <c r="D129" s="7"/>
      <c r="E129" s="7"/>
      <c r="F129" s="7"/>
      <c r="G129" s="7"/>
    </row>
    <row r="130" spans="1:7" ht="12.75">
      <c r="A130" s="9"/>
      <c r="B130" s="7"/>
      <c r="C130" s="7"/>
      <c r="D130" s="7"/>
      <c r="E130" s="7"/>
      <c r="F130" s="7"/>
      <c r="G130" s="7"/>
    </row>
    <row r="131" spans="1:7" ht="12.75">
      <c r="A131" s="9"/>
      <c r="B131" s="7"/>
      <c r="C131" s="7"/>
      <c r="D131" s="7"/>
      <c r="E131" s="7"/>
      <c r="F131" s="7"/>
      <c r="G131" s="7"/>
    </row>
    <row r="132" spans="1:7" ht="12.75">
      <c r="A132" s="9"/>
      <c r="B132" s="7"/>
      <c r="C132" s="7"/>
      <c r="D132" s="7"/>
      <c r="E132" s="7"/>
      <c r="F132" s="7"/>
      <c r="G132" s="7"/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  <row r="154" spans="1:7" ht="12.75">
      <c r="A154" s="7"/>
      <c r="B154" s="7"/>
      <c r="C154" s="7"/>
      <c r="D154" s="7"/>
      <c r="E154" s="7"/>
      <c r="F154" s="7"/>
      <c r="G154" s="7"/>
    </row>
    <row r="155" spans="1:7" ht="12.75">
      <c r="A155" s="7"/>
      <c r="B155" s="7"/>
      <c r="C155" s="7"/>
      <c r="D155" s="7"/>
      <c r="E155" s="7"/>
      <c r="F155" s="7"/>
      <c r="G155" s="7"/>
    </row>
    <row r="156" spans="1:7" ht="12.75">
      <c r="A156" s="7"/>
      <c r="B156" s="7"/>
      <c r="C156" s="7"/>
      <c r="D156" s="7"/>
      <c r="E156" s="7"/>
      <c r="F156" s="7"/>
      <c r="G156" s="7"/>
    </row>
    <row r="157" spans="1:7" ht="12.75">
      <c r="A157" s="7"/>
      <c r="B157" s="7"/>
      <c r="C157" s="7"/>
      <c r="D157" s="7"/>
      <c r="E157" s="7"/>
      <c r="F157" s="7"/>
      <c r="G157" s="7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7"/>
      <c r="B159" s="7"/>
      <c r="C159" s="7"/>
      <c r="D159" s="7"/>
      <c r="E159" s="7"/>
      <c r="F159" s="7"/>
      <c r="G159" s="7"/>
    </row>
    <row r="160" spans="1:7" ht="12.75">
      <c r="A160" s="7"/>
      <c r="B160" s="7"/>
      <c r="C160" s="7"/>
      <c r="D160" s="7"/>
      <c r="E160" s="7"/>
      <c r="F160" s="7"/>
      <c r="G160" s="7"/>
    </row>
    <row r="161" spans="1:7" ht="12.75">
      <c r="A161" s="7"/>
      <c r="B161" s="7"/>
      <c r="C161" s="7"/>
      <c r="D161" s="7"/>
      <c r="E161" s="7"/>
      <c r="F161" s="7"/>
      <c r="G161" s="7"/>
    </row>
    <row r="162" spans="1:7" ht="12.75">
      <c r="A162" s="7"/>
      <c r="B162" s="7"/>
      <c r="C162" s="7"/>
      <c r="D162" s="7"/>
      <c r="E162" s="7"/>
      <c r="F162" s="7"/>
      <c r="G162" s="7"/>
    </row>
    <row r="163" spans="1:7" ht="12.75">
      <c r="A163" s="7"/>
      <c r="B163" s="7"/>
      <c r="C163" s="7"/>
      <c r="D163" s="7"/>
      <c r="E163" s="7"/>
      <c r="F163" s="7"/>
      <c r="G163" s="7"/>
    </row>
    <row r="164" spans="1:7" ht="12.75">
      <c r="A164" s="7"/>
      <c r="B164" s="7"/>
      <c r="C164" s="7"/>
      <c r="D164" s="7"/>
      <c r="E164" s="7"/>
      <c r="F164" s="7"/>
      <c r="G164" s="7"/>
    </row>
    <row r="165" spans="1:7" ht="12.75">
      <c r="A165" s="7"/>
      <c r="B165" s="7"/>
      <c r="C165" s="7"/>
      <c r="D165" s="7"/>
      <c r="E165" s="7"/>
      <c r="F165" s="7"/>
      <c r="G165" s="7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  <row r="175" spans="1:7" ht="12.75">
      <c r="A175" s="7"/>
      <c r="B175" s="7"/>
      <c r="C175" s="7"/>
      <c r="D175" s="7"/>
      <c r="E175" s="7"/>
      <c r="F175" s="7"/>
      <c r="G175" s="7"/>
    </row>
    <row r="176" spans="1:7" ht="12.75">
      <c r="A176" s="7"/>
      <c r="B176" s="7"/>
      <c r="C176" s="7"/>
      <c r="D176" s="7"/>
      <c r="E176" s="7"/>
      <c r="F176" s="7"/>
      <c r="G176" s="7"/>
    </row>
  </sheetData>
  <sheetProtection/>
  <mergeCells count="160">
    <mergeCell ref="B85:C85"/>
    <mergeCell ref="D85:F85"/>
    <mergeCell ref="D48:F48"/>
    <mergeCell ref="B64:C64"/>
    <mergeCell ref="D64:F64"/>
    <mergeCell ref="B83:C83"/>
    <mergeCell ref="D83:F83"/>
    <mergeCell ref="B84:C84"/>
    <mergeCell ref="D84:F84"/>
    <mergeCell ref="B56:C56"/>
    <mergeCell ref="D56:F56"/>
    <mergeCell ref="B50:C50"/>
    <mergeCell ref="D50:F50"/>
    <mergeCell ref="B40:C40"/>
    <mergeCell ref="D40:F40"/>
    <mergeCell ref="B44:C44"/>
    <mergeCell ref="D44:F44"/>
    <mergeCell ref="B47:C47"/>
    <mergeCell ref="D47:F47"/>
    <mergeCell ref="B54:C54"/>
    <mergeCell ref="B86:C86"/>
    <mergeCell ref="D86:F86"/>
    <mergeCell ref="A8:F8"/>
    <mergeCell ref="A9:F9"/>
    <mergeCell ref="A10:F10"/>
    <mergeCell ref="A11:F11"/>
    <mergeCell ref="B20:C20"/>
    <mergeCell ref="D20:F20"/>
    <mergeCell ref="B43:C43"/>
    <mergeCell ref="D43:F43"/>
    <mergeCell ref="D1:F1"/>
    <mergeCell ref="D2:F2"/>
    <mergeCell ref="D7:F7"/>
    <mergeCell ref="B6:F6"/>
    <mergeCell ref="B3:F3"/>
    <mergeCell ref="B4:F4"/>
    <mergeCell ref="B5:F5"/>
    <mergeCell ref="B76:C76"/>
    <mergeCell ref="D76:F76"/>
    <mergeCell ref="B77:C77"/>
    <mergeCell ref="D77:F77"/>
    <mergeCell ref="B24:C24"/>
    <mergeCell ref="D24:F24"/>
    <mergeCell ref="B57:C57"/>
    <mergeCell ref="D57:F57"/>
    <mergeCell ref="B58:C58"/>
    <mergeCell ref="D58:F58"/>
    <mergeCell ref="B62:C62"/>
    <mergeCell ref="D62:F62"/>
    <mergeCell ref="B63:C63"/>
    <mergeCell ref="D63:F63"/>
    <mergeCell ref="B60:C60"/>
    <mergeCell ref="D60:F60"/>
    <mergeCell ref="B61:C61"/>
    <mergeCell ref="D61:F61"/>
    <mergeCell ref="D54:F54"/>
    <mergeCell ref="B55:C55"/>
    <mergeCell ref="D55:F55"/>
    <mergeCell ref="B52:C52"/>
    <mergeCell ref="D52:F52"/>
    <mergeCell ref="B53:C53"/>
    <mergeCell ref="D53:F53"/>
    <mergeCell ref="B38:C38"/>
    <mergeCell ref="D38:F38"/>
    <mergeCell ref="B39:C39"/>
    <mergeCell ref="D39:F39"/>
    <mergeCell ref="B36:C36"/>
    <mergeCell ref="D36:F36"/>
    <mergeCell ref="B37:C37"/>
    <mergeCell ref="D37:F37"/>
    <mergeCell ref="B35:C35"/>
    <mergeCell ref="D35:F35"/>
    <mergeCell ref="B33:C33"/>
    <mergeCell ref="D33:F33"/>
    <mergeCell ref="B34:C34"/>
    <mergeCell ref="D34:F34"/>
    <mergeCell ref="B31:C31"/>
    <mergeCell ref="D31:F31"/>
    <mergeCell ref="B32:C32"/>
    <mergeCell ref="D32:F32"/>
    <mergeCell ref="B30:C30"/>
    <mergeCell ref="D30:F30"/>
    <mergeCell ref="D19:F19"/>
    <mergeCell ref="D27:F27"/>
    <mergeCell ref="B28:C28"/>
    <mergeCell ref="D28:F28"/>
    <mergeCell ref="B23:C23"/>
    <mergeCell ref="B25:C25"/>
    <mergeCell ref="D25:F25"/>
    <mergeCell ref="B26:C26"/>
    <mergeCell ref="D26:F26"/>
    <mergeCell ref="B27:C27"/>
    <mergeCell ref="B17:C17"/>
    <mergeCell ref="D17:F17"/>
    <mergeCell ref="B18:C18"/>
    <mergeCell ref="D18:F18"/>
    <mergeCell ref="D23:F23"/>
    <mergeCell ref="B21:C21"/>
    <mergeCell ref="D21:F21"/>
    <mergeCell ref="B22:C22"/>
    <mergeCell ref="D22:F22"/>
    <mergeCell ref="B19:C19"/>
    <mergeCell ref="B59:C59"/>
    <mergeCell ref="D59:F59"/>
    <mergeCell ref="B41:C41"/>
    <mergeCell ref="D41:F41"/>
    <mergeCell ref="B42:C42"/>
    <mergeCell ref="B29:C29"/>
    <mergeCell ref="D29:F29"/>
    <mergeCell ref="B49:C49"/>
    <mergeCell ref="D49:F49"/>
    <mergeCell ref="B51:C51"/>
    <mergeCell ref="A12:A13"/>
    <mergeCell ref="B12:C13"/>
    <mergeCell ref="D12:F13"/>
    <mergeCell ref="B14:C14"/>
    <mergeCell ref="D14:F14"/>
    <mergeCell ref="D42:F42"/>
    <mergeCell ref="B15:C15"/>
    <mergeCell ref="D15:F15"/>
    <mergeCell ref="B16:C16"/>
    <mergeCell ref="D16:F16"/>
    <mergeCell ref="D51:F51"/>
    <mergeCell ref="B45:C45"/>
    <mergeCell ref="D45:F45"/>
    <mergeCell ref="B46:C46"/>
    <mergeCell ref="D46:F46"/>
    <mergeCell ref="B48:C48"/>
    <mergeCell ref="B65:C65"/>
    <mergeCell ref="D65:F65"/>
    <mergeCell ref="B68:C68"/>
    <mergeCell ref="D68:F68"/>
    <mergeCell ref="B66:C66"/>
    <mergeCell ref="D66:F66"/>
    <mergeCell ref="B67:C67"/>
    <mergeCell ref="D67:F67"/>
    <mergeCell ref="B82:C82"/>
    <mergeCell ref="D82:F82"/>
    <mergeCell ref="B81:C81"/>
    <mergeCell ref="D81:F81"/>
    <mergeCell ref="B78:C78"/>
    <mergeCell ref="D78:F78"/>
    <mergeCell ref="B79:C79"/>
    <mergeCell ref="D79:F79"/>
    <mergeCell ref="B80:C80"/>
    <mergeCell ref="D80:F80"/>
    <mergeCell ref="B75:C75"/>
    <mergeCell ref="D75:F75"/>
    <mergeCell ref="B71:C71"/>
    <mergeCell ref="D71:F71"/>
    <mergeCell ref="B72:C72"/>
    <mergeCell ref="D72:F72"/>
    <mergeCell ref="B74:C74"/>
    <mergeCell ref="D74:F74"/>
    <mergeCell ref="B70:C70"/>
    <mergeCell ref="D70:F70"/>
    <mergeCell ref="B73:C73"/>
    <mergeCell ref="D73:F73"/>
    <mergeCell ref="B69:C69"/>
    <mergeCell ref="D69:F6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2014-03-11T13:31:37Z</cp:lastPrinted>
  <dcterms:created xsi:type="dcterms:W3CDTF">2005-01-28T07:25:23Z</dcterms:created>
  <dcterms:modified xsi:type="dcterms:W3CDTF">2014-05-19T10:42:30Z</dcterms:modified>
  <cp:category/>
  <cp:version/>
  <cp:contentType/>
  <cp:contentStatus/>
</cp:coreProperties>
</file>