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2015" sheetId="1" r:id="rId1"/>
    <sheet name="2016-2017" sheetId="2" r:id="rId2"/>
  </sheets>
  <definedNames>
    <definedName name="_xlnm.Print_Titles" localSheetId="0">'2015'!$12:$12</definedName>
    <definedName name="_xlnm.Print_Titles" localSheetId="1">'2016-2017'!$12:$13</definedName>
  </definedNames>
  <calcPr fullCalcOnLoad="1" refMode="R1C1"/>
</workbook>
</file>

<file path=xl/sharedStrings.xml><?xml version="1.0" encoding="utf-8"?>
<sst xmlns="http://schemas.openxmlformats.org/spreadsheetml/2006/main" count="131" uniqueCount="72">
  <si>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</si>
  <si>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</si>
  <si>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</si>
  <si>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>Приложение 3</t>
  </si>
  <si>
    <t xml:space="preserve">                                                                                              УТВЕРЖДЕНО</t>
  </si>
  <si>
    <t xml:space="preserve">                                                                                   Решением Совета депутатов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</si>
  <si>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</si>
  <si>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</si>
  <si>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</si>
  <si>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</si>
  <si>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</si>
  <si>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</si>
  <si>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</si>
  <si>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</si>
  <si>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</si>
  <si>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</si>
  <si>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>106 04000 02 0000 110</t>
  </si>
  <si>
    <t>Транспортный налог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</si>
  <si>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</si>
  <si>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</si>
  <si>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</si>
  <si>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</si>
  <si>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</si>
  <si>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>Госпошлина за совершение нотариальных действий (за исключе- нием действий, совершаемых консульскими учреждениями Российской Федерации)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</si>
  <si>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</si>
  <si>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</si>
  <si>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</si>
  <si>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</si>
  <si>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</si>
  <si>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</si>
  <si>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</si>
  <si>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</si>
  <si>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</si>
  <si>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113 03000 00 0000 130</t>
  </si>
  <si>
    <t>Прочие 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</si>
  <si>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</si>
  <si>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</si>
  <si>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</si>
  <si>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</si>
  <si>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115 00000 00 0000 000   </t>
  </si>
  <si>
    <t>АДМИНИСТРАТИВНЫЕ ПЛАТЕЖИ И СБОРЫ</t>
  </si>
  <si>
    <t xml:space="preserve">115 02000 00 0000 140  </t>
  </si>
  <si>
    <t>Платежи, взимаемые государственными и муниципальными организациями за выполнение определенных функций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</si>
  <si>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</si>
  <si>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</si>
  <si>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</si>
  <si>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</si>
  <si>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200 00000 00 0000 000  </t>
  </si>
  <si>
    <t xml:space="preserve">ВСЕГО ДОХОДОВ </t>
  </si>
  <si>
    <t xml:space="preserve">111 05013 00 0000 120   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</si>
  <si>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</si>
  <si>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</si>
  <si>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</si>
  <si>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</si>
  <si>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</si>
  <si>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</si>
  <si>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111 05025 00 0000 120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</si>
  <si>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</si>
  <si>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 2015 год</t>
  </si>
  <si>
    <t>ПРОГНОЗИРУЕМЫЕ ПОСТУПЛЕНИЯ ДОХОДОВ</t>
  </si>
  <si>
    <t>в местный бюджет МО Аннинское сельское поселение</t>
  </si>
  <si>
    <t xml:space="preserve">Код бюджетной классификации                    </t>
  </si>
  <si>
    <t>2016 год</t>
  </si>
  <si>
    <t>2017 год</t>
  </si>
  <si>
    <t>Код бюджетной классификации</t>
  </si>
  <si>
    <t>Сумма (тысяч рублей)</t>
  </si>
  <si>
    <t>Сумма                                               (тысяч рублей)</t>
  </si>
  <si>
    <t>на плановый период 2016 и 2017  годов</t>
  </si>
  <si>
    <t>Госпошлина за совершение нотариальных действий (за исключением действий, совершаемых консульс- кими учреждениями Российской Федерации)</t>
  </si>
  <si>
    <t>Приложение 4</t>
  </si>
  <si>
    <t>2015 г.</t>
  </si>
  <si>
    <t xml:space="preserve">                                                                             от 16.12.2014  № 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</si>
</sst>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9" fontId="1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4.25390625" style="5" customWidth="1"/>
    <col min="2" max="2" width="56.625" style="5" customWidth="1"/>
    <col min="3" max="3" width="11.875" style="5" customWidth="1"/>
    <col min="4" max="16384" width="9.125" style="5" customWidth="1"/>
  </cols>
  <sheetData>
    <row r="1" spans="1:3" ht="15.75">
      <c r="A1" s="4"/>
      <c r="B1" s="4"/>
      <c r="C1" s="4" t="s">
        <v>3</v>
      </c>
    </row>
    <row r="2" spans="1:3" ht="15.75">
      <c r="A2" s="4"/>
      <c r="B2" s="4"/>
      <c r="C2" s="4"/>
    </row>
    <row r="3" spans="1:2" ht="15.75">
      <c r="A3" s="5" t="s">
        <v>4</v>
      </c>
      <c r="B3" s="3" t="s">
        <v>51</v>
      </c>
    </row>
    <row r="4" spans="1:2" ht="15.75">
      <c r="A4" s="5" t="s">
        <v>5</v>
      </c>
      <c r="B4" s="3" t="s">
        <v>50</v>
      </c>
    </row>
    <row r="5" spans="1:3" ht="15.75">
      <c r="A5" s="3"/>
      <c r="B5" s="3" t="s">
        <v>2</v>
      </c>
      <c r="C5" s="3"/>
    </row>
    <row r="6" spans="2:3" ht="15.75">
      <c r="B6" s="3" t="s">
        <v>71</v>
      </c>
      <c r="C6" s="3"/>
    </row>
    <row r="8" spans="1:3" ht="15.75">
      <c r="A8" s="19" t="s">
        <v>59</v>
      </c>
      <c r="B8" s="19"/>
      <c r="C8" s="19"/>
    </row>
    <row r="9" spans="1:3" ht="15.75">
      <c r="A9" s="19" t="s">
        <v>60</v>
      </c>
      <c r="B9" s="19"/>
      <c r="C9" s="19"/>
    </row>
    <row r="10" spans="1:3" ht="15.75">
      <c r="A10" s="19" t="s">
        <v>58</v>
      </c>
      <c r="B10" s="19"/>
      <c r="C10" s="19"/>
    </row>
    <row r="11" spans="1:3" ht="15.75">
      <c r="A11" s="6"/>
      <c r="B11" s="6"/>
      <c r="C11" s="6"/>
    </row>
    <row r="12" spans="1:3" ht="47.25" customHeight="1">
      <c r="A12" s="8" t="s">
        <v>64</v>
      </c>
      <c r="B12" s="11" t="s">
        <v>0</v>
      </c>
      <c r="C12" s="12" t="s">
        <v>65</v>
      </c>
    </row>
    <row r="13" spans="1:3" ht="15.75">
      <c r="A13" s="7" t="s">
        <v>6</v>
      </c>
      <c r="B13" s="8" t="s">
        <v>7</v>
      </c>
      <c r="C13" s="1">
        <f>SUM(C14+C16+C21+C25+C27+C32+C34+C36+C38)</f>
        <v>63903.4</v>
      </c>
    </row>
    <row r="14" spans="1:3" ht="15.75">
      <c r="A14" s="9" t="s">
        <v>8</v>
      </c>
      <c r="B14" s="13" t="s">
        <v>9</v>
      </c>
      <c r="C14" s="2">
        <f>SUM(C15)</f>
        <v>4448.9</v>
      </c>
    </row>
    <row r="15" spans="1:3" ht="15.75">
      <c r="A15" s="9" t="s">
        <v>10</v>
      </c>
      <c r="B15" s="13" t="s">
        <v>11</v>
      </c>
      <c r="C15" s="2">
        <v>4448.9</v>
      </c>
    </row>
    <row r="16" spans="1:3" ht="47.25">
      <c r="A16" s="9" t="s">
        <v>53</v>
      </c>
      <c r="B16" s="14" t="s">
        <v>52</v>
      </c>
      <c r="C16" s="2">
        <f>SUM(C17)</f>
        <v>1338.6</v>
      </c>
    </row>
    <row r="17" spans="1:3" ht="31.5">
      <c r="A17" s="9" t="s">
        <v>55</v>
      </c>
      <c r="B17" s="13" t="s">
        <v>54</v>
      </c>
      <c r="C17" s="2">
        <v>1338.6</v>
      </c>
    </row>
    <row r="18" spans="1:3" ht="15.75" hidden="1">
      <c r="A18" s="9"/>
      <c r="B18" s="13"/>
      <c r="C18" s="2"/>
    </row>
    <row r="19" spans="1:3" ht="15.75" hidden="1">
      <c r="A19" s="9"/>
      <c r="B19" s="13"/>
      <c r="C19" s="2"/>
    </row>
    <row r="20" spans="1:3" ht="15.75" hidden="1">
      <c r="A20" s="9"/>
      <c r="B20" s="13"/>
      <c r="C20" s="2"/>
    </row>
    <row r="21" spans="1:3" ht="15.75">
      <c r="A21" s="9" t="s">
        <v>12</v>
      </c>
      <c r="B21" s="13" t="s">
        <v>13</v>
      </c>
      <c r="C21" s="2">
        <f>SUM(C22+C23+C24)</f>
        <v>42301.9</v>
      </c>
    </row>
    <row r="22" spans="1:3" ht="15.75">
      <c r="A22" s="9" t="s">
        <v>14</v>
      </c>
      <c r="B22" s="13" t="s">
        <v>15</v>
      </c>
      <c r="C22" s="2">
        <v>931.9</v>
      </c>
    </row>
    <row r="23" spans="1:3" ht="15.75">
      <c r="A23" s="9" t="s">
        <v>16</v>
      </c>
      <c r="B23" s="13" t="s">
        <v>17</v>
      </c>
      <c r="C23" s="2">
        <v>4370</v>
      </c>
    </row>
    <row r="24" spans="1:3" ht="15.75">
      <c r="A24" s="9" t="s">
        <v>18</v>
      </c>
      <c r="B24" s="13" t="s">
        <v>19</v>
      </c>
      <c r="C24" s="2">
        <v>37000</v>
      </c>
    </row>
    <row r="25" spans="1:3" ht="15.75">
      <c r="A25" s="9" t="s">
        <v>20</v>
      </c>
      <c r="B25" s="13" t="s">
        <v>21</v>
      </c>
      <c r="C25" s="2">
        <f>PRODUCT(C26)</f>
        <v>74</v>
      </c>
    </row>
    <row r="26" spans="1:3" ht="47.25">
      <c r="A26" s="9" t="s">
        <v>22</v>
      </c>
      <c r="B26" s="13" t="s">
        <v>23</v>
      </c>
      <c r="C26" s="2">
        <v>74</v>
      </c>
    </row>
    <row r="27" spans="1:3" ht="47.25">
      <c r="A27" s="9" t="s">
        <v>24</v>
      </c>
      <c r="B27" s="13" t="s">
        <v>25</v>
      </c>
      <c r="C27" s="2">
        <f>SUM(C28+C31)</f>
        <v>9710</v>
      </c>
    </row>
    <row r="28" spans="1:3" ht="94.5" customHeight="1">
      <c r="A28" s="9" t="s">
        <v>26</v>
      </c>
      <c r="B28" s="15" t="s">
        <v>27</v>
      </c>
      <c r="C28" s="2">
        <f>SUM(C29+C30)</f>
        <v>8100</v>
      </c>
    </row>
    <row r="29" spans="1:3" ht="78.75">
      <c r="A29" s="9" t="s">
        <v>49</v>
      </c>
      <c r="B29" s="13" t="s">
        <v>28</v>
      </c>
      <c r="C29" s="2">
        <v>5025</v>
      </c>
    </row>
    <row r="30" spans="1:3" ht="82.5" customHeight="1">
      <c r="A30" s="9" t="s">
        <v>56</v>
      </c>
      <c r="B30" s="13" t="s">
        <v>57</v>
      </c>
      <c r="C30" s="2">
        <v>3075</v>
      </c>
    </row>
    <row r="31" spans="1:3" ht="96.75" customHeight="1">
      <c r="A31" s="9" t="s">
        <v>29</v>
      </c>
      <c r="B31" s="15" t="s">
        <v>30</v>
      </c>
      <c r="C31" s="2">
        <v>1610</v>
      </c>
    </row>
    <row r="32" spans="1:3" ht="26.25" customHeight="1" hidden="1">
      <c r="A32" s="9" t="s">
        <v>31</v>
      </c>
      <c r="B32" s="13" t="s">
        <v>32</v>
      </c>
      <c r="C32" s="2">
        <f>SUM(C33)</f>
        <v>0</v>
      </c>
    </row>
    <row r="33" spans="1:3" ht="26.25" customHeight="1" hidden="1">
      <c r="A33" s="9" t="s">
        <v>33</v>
      </c>
      <c r="B33" s="13" t="s">
        <v>34</v>
      </c>
      <c r="C33" s="2">
        <v>0</v>
      </c>
    </row>
    <row r="34" spans="1:3" ht="31.5">
      <c r="A34" s="9" t="s">
        <v>35</v>
      </c>
      <c r="B34" s="13" t="s">
        <v>36</v>
      </c>
      <c r="C34" s="2">
        <f>SUM(C35)</f>
        <v>6000</v>
      </c>
    </row>
    <row r="35" spans="1:3" ht="63">
      <c r="A35" s="9" t="s">
        <v>37</v>
      </c>
      <c r="B35" s="13" t="s">
        <v>38</v>
      </c>
      <c r="C35" s="2">
        <v>6000</v>
      </c>
    </row>
    <row r="36" spans="1:3" ht="15.75">
      <c r="A36" s="9" t="s">
        <v>39</v>
      </c>
      <c r="B36" s="13" t="s">
        <v>40</v>
      </c>
      <c r="C36" s="2">
        <f>SUM(C37)</f>
        <v>30</v>
      </c>
    </row>
    <row r="37" spans="1:3" ht="47.25">
      <c r="A37" s="16" t="s">
        <v>41</v>
      </c>
      <c r="B37" s="16" t="s">
        <v>42</v>
      </c>
      <c r="C37" s="2">
        <v>30</v>
      </c>
    </row>
    <row r="38" spans="1:3" ht="24.75" customHeight="1" hidden="1">
      <c r="A38" s="9" t="s">
        <v>43</v>
      </c>
      <c r="B38" s="13" t="s">
        <v>44</v>
      </c>
      <c r="C38" s="2">
        <f>SUM(C39)</f>
        <v>0</v>
      </c>
    </row>
    <row r="39" spans="1:3" ht="15.75" hidden="1">
      <c r="A39" s="9" t="s">
        <v>45</v>
      </c>
      <c r="B39" s="13" t="s">
        <v>46</v>
      </c>
      <c r="C39" s="2"/>
    </row>
    <row r="40" spans="1:3" ht="27" customHeight="1">
      <c r="A40" s="7" t="s">
        <v>47</v>
      </c>
      <c r="B40" s="8" t="s">
        <v>1</v>
      </c>
      <c r="C40" s="1">
        <v>812.6</v>
      </c>
    </row>
    <row r="41" spans="1:3" s="10" customFormat="1" ht="15.75">
      <c r="A41" s="7"/>
      <c r="B41" s="8" t="s">
        <v>48</v>
      </c>
      <c r="C41" s="1">
        <f>SUM(C13+C40)</f>
        <v>64716</v>
      </c>
    </row>
    <row r="42" ht="15.75">
      <c r="B42" s="17"/>
    </row>
    <row r="43" ht="15.75">
      <c r="B43" s="17"/>
    </row>
    <row r="44" ht="15.75">
      <c r="B44" s="17"/>
    </row>
    <row r="45" ht="15.75">
      <c r="B45" s="17"/>
    </row>
    <row r="46" ht="15.75">
      <c r="B46" s="17"/>
    </row>
    <row r="47" ht="15.75">
      <c r="B47" s="17"/>
    </row>
    <row r="48" ht="15.75">
      <c r="B48" s="17"/>
    </row>
    <row r="49" ht="15.75">
      <c r="B49" s="17"/>
    </row>
    <row r="50" ht="15.75">
      <c r="B50" s="17"/>
    </row>
    <row r="51" ht="15.75">
      <c r="B51" s="17"/>
    </row>
    <row r="52" ht="15.75">
      <c r="B52" s="17"/>
    </row>
    <row r="53" ht="15.75">
      <c r="B53" s="17"/>
    </row>
    <row r="54" ht="15.75">
      <c r="B54" s="17"/>
    </row>
    <row r="55" ht="15.75">
      <c r="B55" s="17"/>
    </row>
    <row r="56" ht="15.75">
      <c r="B56" s="17"/>
    </row>
    <row r="57" ht="15.75">
      <c r="B57" s="17"/>
    </row>
    <row r="58" ht="15.75">
      <c r="B58" s="17"/>
    </row>
    <row r="59" ht="15.75">
      <c r="B59" s="17"/>
    </row>
    <row r="60" ht="15.75">
      <c r="B60" s="17"/>
    </row>
    <row r="61" ht="15.75">
      <c r="B61" s="17"/>
    </row>
    <row r="62" ht="15.75">
      <c r="B62" s="17"/>
    </row>
    <row r="63" ht="15.75">
      <c r="B63" s="17"/>
    </row>
    <row r="64" ht="15.75">
      <c r="B64" s="17"/>
    </row>
    <row r="65" ht="15.75">
      <c r="B65" s="17"/>
    </row>
    <row r="66" ht="15.75">
      <c r="B66" s="17"/>
    </row>
    <row r="67" ht="15.75">
      <c r="B67" s="17"/>
    </row>
    <row r="68" ht="15.75">
      <c r="B68" s="17"/>
    </row>
    <row r="69" ht="15.75">
      <c r="B69" s="17"/>
    </row>
    <row r="70" ht="15.75">
      <c r="B70" s="17"/>
    </row>
    <row r="71" ht="15.75">
      <c r="B71" s="17"/>
    </row>
    <row r="72" ht="15.75">
      <c r="B72" s="17"/>
    </row>
    <row r="73" ht="15.75">
      <c r="B73" s="17"/>
    </row>
  </sheetData>
  <sheetProtection/>
  <mergeCells count="3">
    <mergeCell ref="A8:C8"/>
    <mergeCell ref="A9:C9"/>
    <mergeCell ref="A10:C10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24.875" style="5" customWidth="1"/>
    <col min="2" max="2" width="50.00390625" style="5" customWidth="1"/>
    <col min="3" max="3" width="13.625" style="5" hidden="1" customWidth="1"/>
    <col min="4" max="4" width="9.375" style="5" customWidth="1"/>
    <col min="5" max="5" width="9.125" style="5" customWidth="1"/>
    <col min="6" max="16384" width="9.125" style="5" customWidth="1"/>
  </cols>
  <sheetData>
    <row r="1" spans="1:5" ht="15.75">
      <c r="A1" s="4"/>
      <c r="B1" s="4"/>
      <c r="C1" s="4"/>
      <c r="D1" s="21" t="s">
        <v>69</v>
      </c>
      <c r="E1" s="20"/>
    </row>
    <row r="2" spans="1:4" ht="15.75">
      <c r="A2" s="4"/>
      <c r="B2" s="4"/>
      <c r="C2" s="4"/>
      <c r="D2" s="4"/>
    </row>
    <row r="3" spans="1:3" ht="15.75">
      <c r="A3" s="5" t="s">
        <v>4</v>
      </c>
      <c r="B3" s="3" t="s">
        <v>51</v>
      </c>
      <c r="C3" s="3"/>
    </row>
    <row r="4" spans="1:3" ht="15.75">
      <c r="A4" s="5" t="s">
        <v>5</v>
      </c>
      <c r="B4" s="3" t="s">
        <v>50</v>
      </c>
      <c r="C4" s="3"/>
    </row>
    <row r="5" spans="1:4" ht="15.75">
      <c r="A5" s="3"/>
      <c r="B5" s="3" t="s">
        <v>2</v>
      </c>
      <c r="C5" s="3"/>
      <c r="D5" s="3"/>
    </row>
    <row r="6" spans="2:4" ht="15.75">
      <c r="B6" s="3" t="s">
        <v>71</v>
      </c>
      <c r="C6" s="3"/>
      <c r="D6" s="3"/>
    </row>
    <row r="8" spans="1:5" ht="15.75">
      <c r="A8" s="19" t="s">
        <v>59</v>
      </c>
      <c r="B8" s="19"/>
      <c r="C8" s="19"/>
      <c r="D8" s="19"/>
      <c r="E8" s="20"/>
    </row>
    <row r="9" spans="1:5" ht="15.75">
      <c r="A9" s="19" t="s">
        <v>60</v>
      </c>
      <c r="B9" s="19"/>
      <c r="C9" s="19"/>
      <c r="D9" s="19"/>
      <c r="E9" s="20"/>
    </row>
    <row r="10" spans="1:5" ht="15.75">
      <c r="A10" s="19" t="s">
        <v>67</v>
      </c>
      <c r="B10" s="19"/>
      <c r="C10" s="19"/>
      <c r="D10" s="19"/>
      <c r="E10" s="20"/>
    </row>
    <row r="11" spans="1:4" ht="15.75">
      <c r="A11" s="6"/>
      <c r="B11" s="6"/>
      <c r="C11" s="6"/>
      <c r="D11" s="6"/>
    </row>
    <row r="12" spans="1:5" ht="30.75" customHeight="1">
      <c r="A12" s="23" t="s">
        <v>61</v>
      </c>
      <c r="B12" s="25" t="s">
        <v>0</v>
      </c>
      <c r="C12" s="26" t="s">
        <v>70</v>
      </c>
      <c r="D12" s="22" t="s">
        <v>66</v>
      </c>
      <c r="E12" s="23"/>
    </row>
    <row r="13" spans="1:5" ht="15.75">
      <c r="A13" s="24"/>
      <c r="B13" s="25"/>
      <c r="C13" s="27"/>
      <c r="D13" s="18" t="s">
        <v>62</v>
      </c>
      <c r="E13" s="18" t="s">
        <v>63</v>
      </c>
    </row>
    <row r="14" spans="1:5" ht="15.75">
      <c r="A14" s="7" t="s">
        <v>6</v>
      </c>
      <c r="B14" s="8" t="s">
        <v>7</v>
      </c>
      <c r="C14" s="1">
        <f>SUM(C15+C17+C22+C26+C28+C33+C35+C37+C39)</f>
        <v>63903.4</v>
      </c>
      <c r="D14" s="1">
        <f>SUM(D15+D17+D22+D26+D28+D33+D35+D37+D39)</f>
        <v>66436.19380000001</v>
      </c>
      <c r="E14" s="1">
        <f>SUM(E15+E17+E22+E26+E28+E33+E35+E37+E39)</f>
        <v>66783.827896</v>
      </c>
    </row>
    <row r="15" spans="1:5" ht="15.75">
      <c r="A15" s="9" t="s">
        <v>8</v>
      </c>
      <c r="B15" s="13" t="s">
        <v>9</v>
      </c>
      <c r="C15" s="2">
        <f>SUM(C16)</f>
        <v>4448.9</v>
      </c>
      <c r="D15" s="2">
        <f>SUM(D16)</f>
        <v>4689.1406</v>
      </c>
      <c r="E15" s="2">
        <f>SUM(E16)</f>
        <v>4923.59763</v>
      </c>
    </row>
    <row r="16" spans="1:5" ht="15.75">
      <c r="A16" s="9" t="s">
        <v>10</v>
      </c>
      <c r="B16" s="13" t="s">
        <v>11</v>
      </c>
      <c r="C16" s="2">
        <v>4448.9</v>
      </c>
      <c r="D16" s="2">
        <f>PRODUCT(C16,1.054)</f>
        <v>4689.1406</v>
      </c>
      <c r="E16" s="2">
        <f>PRODUCT(D16,1.05)</f>
        <v>4923.59763</v>
      </c>
    </row>
    <row r="17" spans="1:5" ht="47.25">
      <c r="A17" s="9" t="s">
        <v>53</v>
      </c>
      <c r="B17" s="14" t="s">
        <v>52</v>
      </c>
      <c r="C17" s="2">
        <f>SUM(C18)</f>
        <v>1338.6</v>
      </c>
      <c r="D17" s="2">
        <f>SUM(D18)</f>
        <v>1562.1462</v>
      </c>
      <c r="E17" s="2">
        <f>SUM(E18)</f>
        <v>1655.874972</v>
      </c>
    </row>
    <row r="18" spans="1:5" ht="47.25">
      <c r="A18" s="9" t="s">
        <v>55</v>
      </c>
      <c r="B18" s="13" t="s">
        <v>54</v>
      </c>
      <c r="C18" s="2">
        <v>1338.6</v>
      </c>
      <c r="D18" s="2">
        <f>PRODUCT(C18,1.167)</f>
        <v>1562.1462</v>
      </c>
      <c r="E18" s="2">
        <f>PRODUCT(D18,1.06)</f>
        <v>1655.874972</v>
      </c>
    </row>
    <row r="19" spans="1:5" ht="15.75" customHeight="1" hidden="1">
      <c r="A19" s="9"/>
      <c r="B19" s="13"/>
      <c r="C19" s="2"/>
      <c r="D19" s="2"/>
      <c r="E19" s="2"/>
    </row>
    <row r="20" spans="1:5" ht="15.75" customHeight="1" hidden="1">
      <c r="A20" s="9"/>
      <c r="B20" s="13"/>
      <c r="C20" s="2"/>
      <c r="D20" s="2"/>
      <c r="E20" s="2"/>
    </row>
    <row r="21" spans="1:5" ht="15.75" customHeight="1" hidden="1">
      <c r="A21" s="9"/>
      <c r="B21" s="13"/>
      <c r="C21" s="2"/>
      <c r="D21" s="2"/>
      <c r="E21" s="2"/>
    </row>
    <row r="22" spans="1:5" ht="15.75">
      <c r="A22" s="9" t="s">
        <v>12</v>
      </c>
      <c r="B22" s="13" t="s">
        <v>13</v>
      </c>
      <c r="C22" s="2">
        <f>SUM(C23+C24+C25)</f>
        <v>42301.9</v>
      </c>
      <c r="D22" s="2">
        <f>SUM(D23+D24+D25)</f>
        <v>42724.919</v>
      </c>
      <c r="E22" s="2">
        <f>SUM(E23+E24+E25)</f>
        <v>43152.16819</v>
      </c>
    </row>
    <row r="23" spans="1:5" ht="15.75">
      <c r="A23" s="9" t="s">
        <v>14</v>
      </c>
      <c r="B23" s="13" t="s">
        <v>15</v>
      </c>
      <c r="C23" s="2">
        <v>931.9</v>
      </c>
      <c r="D23" s="2">
        <f aca="true" t="shared" si="0" ref="D23:E25">PRODUCT(C23,1.01)</f>
        <v>941.2189999999999</v>
      </c>
      <c r="E23" s="2">
        <f t="shared" si="0"/>
        <v>950.63119</v>
      </c>
    </row>
    <row r="24" spans="1:5" ht="15.75">
      <c r="A24" s="9" t="s">
        <v>16</v>
      </c>
      <c r="B24" s="13" t="s">
        <v>17</v>
      </c>
      <c r="C24" s="2">
        <v>4370</v>
      </c>
      <c r="D24" s="2">
        <f t="shared" si="0"/>
        <v>4413.7</v>
      </c>
      <c r="E24" s="2">
        <f t="shared" si="0"/>
        <v>4457.8369999999995</v>
      </c>
    </row>
    <row r="25" spans="1:5" ht="15.75">
      <c r="A25" s="9" t="s">
        <v>18</v>
      </c>
      <c r="B25" s="13" t="s">
        <v>19</v>
      </c>
      <c r="C25" s="2">
        <v>37000</v>
      </c>
      <c r="D25" s="2">
        <f t="shared" si="0"/>
        <v>37370</v>
      </c>
      <c r="E25" s="2">
        <f t="shared" si="0"/>
        <v>37743.7</v>
      </c>
    </row>
    <row r="26" spans="1:5" ht="15.75">
      <c r="A26" s="9" t="s">
        <v>20</v>
      </c>
      <c r="B26" s="13" t="s">
        <v>21</v>
      </c>
      <c r="C26" s="2">
        <f>PRODUCT(C27)</f>
        <v>74</v>
      </c>
      <c r="D26" s="2">
        <f>PRODUCT(D27)</f>
        <v>74.888</v>
      </c>
      <c r="E26" s="2">
        <f>PRODUCT(E27)</f>
        <v>75.487104</v>
      </c>
    </row>
    <row r="27" spans="1:5" ht="47.25" customHeight="1">
      <c r="A27" s="9" t="s">
        <v>22</v>
      </c>
      <c r="B27" s="13" t="s">
        <v>68</v>
      </c>
      <c r="C27" s="2">
        <v>74</v>
      </c>
      <c r="D27" s="2">
        <f>PRODUCT(C27,1.012)</f>
        <v>74.888</v>
      </c>
      <c r="E27" s="2">
        <f>PRODUCT(D27,1.008)</f>
        <v>75.487104</v>
      </c>
    </row>
    <row r="28" spans="1:5" ht="63">
      <c r="A28" s="9" t="s">
        <v>24</v>
      </c>
      <c r="B28" s="13" t="s">
        <v>25</v>
      </c>
      <c r="C28" s="2">
        <f>SUM(C29+C32)</f>
        <v>9710</v>
      </c>
      <c r="D28" s="2">
        <f>SUM(D29+D32)</f>
        <v>9355.1</v>
      </c>
      <c r="E28" s="2">
        <f>SUM(E29+E32)</f>
        <v>6321.7</v>
      </c>
    </row>
    <row r="29" spans="1:5" ht="112.5" customHeight="1">
      <c r="A29" s="9" t="s">
        <v>26</v>
      </c>
      <c r="B29" s="15" t="s">
        <v>27</v>
      </c>
      <c r="C29" s="2">
        <f>SUM(C30+C31)</f>
        <v>8100</v>
      </c>
      <c r="D29" s="2">
        <f>SUM(D30+D31)</f>
        <v>7745.1</v>
      </c>
      <c r="E29" s="2">
        <f>SUM(E30+E31)</f>
        <v>4711.7</v>
      </c>
    </row>
    <row r="30" spans="1:5" ht="83.25" customHeight="1">
      <c r="A30" s="9" t="s">
        <v>49</v>
      </c>
      <c r="B30" s="13" t="s">
        <v>28</v>
      </c>
      <c r="C30" s="2">
        <v>5025</v>
      </c>
      <c r="D30" s="2">
        <v>4670.1</v>
      </c>
      <c r="E30" s="2">
        <v>4711.7</v>
      </c>
    </row>
    <row r="31" spans="1:5" ht="106.5" customHeight="1">
      <c r="A31" s="5" t="s">
        <v>56</v>
      </c>
      <c r="B31" s="13" t="s">
        <v>57</v>
      </c>
      <c r="C31" s="2">
        <v>3075</v>
      </c>
      <c r="D31" s="2">
        <v>3075</v>
      </c>
      <c r="E31" s="2"/>
    </row>
    <row r="32" spans="1:5" ht="114" customHeight="1">
      <c r="A32" s="9" t="s">
        <v>29</v>
      </c>
      <c r="B32" s="15" t="s">
        <v>30</v>
      </c>
      <c r="C32" s="2">
        <v>1610</v>
      </c>
      <c r="D32" s="2">
        <v>1610</v>
      </c>
      <c r="E32" s="2">
        <v>1610</v>
      </c>
    </row>
    <row r="33" spans="1:5" ht="26.25" customHeight="1" hidden="1">
      <c r="A33" s="9" t="s">
        <v>31</v>
      </c>
      <c r="B33" s="13" t="s">
        <v>32</v>
      </c>
      <c r="C33" s="2">
        <f>SUM(C34)</f>
        <v>0</v>
      </c>
      <c r="D33" s="2">
        <f>SUM(D34)</f>
        <v>0</v>
      </c>
      <c r="E33" s="2">
        <f>SUM(E34)</f>
        <v>0</v>
      </c>
    </row>
    <row r="34" spans="1:5" ht="26.25" customHeight="1" hidden="1">
      <c r="A34" s="9" t="s">
        <v>33</v>
      </c>
      <c r="B34" s="13" t="s">
        <v>34</v>
      </c>
      <c r="C34" s="2">
        <v>0</v>
      </c>
      <c r="D34" s="2">
        <v>0</v>
      </c>
      <c r="E34" s="2">
        <v>0</v>
      </c>
    </row>
    <row r="35" spans="1:5" ht="31.5">
      <c r="A35" s="9" t="s">
        <v>35</v>
      </c>
      <c r="B35" s="13" t="s">
        <v>36</v>
      </c>
      <c r="C35" s="2">
        <f>SUM(C36)</f>
        <v>6000</v>
      </c>
      <c r="D35" s="2">
        <f>SUM(D36)</f>
        <v>8000</v>
      </c>
      <c r="E35" s="2">
        <f>SUM(E36)</f>
        <v>10625</v>
      </c>
    </row>
    <row r="36" spans="1:5" ht="64.5" customHeight="1">
      <c r="A36" s="9" t="s">
        <v>37</v>
      </c>
      <c r="B36" s="13" t="s">
        <v>38</v>
      </c>
      <c r="C36" s="2">
        <v>6000</v>
      </c>
      <c r="D36" s="2">
        <v>8000</v>
      </c>
      <c r="E36" s="2">
        <v>10625</v>
      </c>
    </row>
    <row r="37" spans="1:5" ht="15.75">
      <c r="A37" s="9" t="s">
        <v>39</v>
      </c>
      <c r="B37" s="13" t="s">
        <v>40</v>
      </c>
      <c r="C37" s="2">
        <f>SUM(C38)</f>
        <v>30</v>
      </c>
      <c r="D37" s="2">
        <f>SUM(D38)</f>
        <v>30</v>
      </c>
      <c r="E37" s="2">
        <f>SUM(E38)</f>
        <v>30</v>
      </c>
    </row>
    <row r="38" spans="1:5" ht="48.75" customHeight="1">
      <c r="A38" s="16" t="s">
        <v>41</v>
      </c>
      <c r="B38" s="16" t="s">
        <v>42</v>
      </c>
      <c r="C38" s="2">
        <v>30</v>
      </c>
      <c r="D38" s="2">
        <v>30</v>
      </c>
      <c r="E38" s="2">
        <v>30</v>
      </c>
    </row>
    <row r="39" spans="1:5" ht="24.75" customHeight="1" hidden="1">
      <c r="A39" s="9" t="s">
        <v>43</v>
      </c>
      <c r="B39" s="13" t="s">
        <v>44</v>
      </c>
      <c r="C39" s="2">
        <f>SUM(C40)</f>
        <v>0</v>
      </c>
      <c r="D39" s="2">
        <f>SUM(D40)</f>
        <v>0</v>
      </c>
      <c r="E39" s="2">
        <f>SUM(E40)</f>
        <v>0</v>
      </c>
    </row>
    <row r="40" spans="1:5" ht="15.75" customHeight="1" hidden="1">
      <c r="A40" s="9" t="s">
        <v>45</v>
      </c>
      <c r="B40" s="13" t="s">
        <v>46</v>
      </c>
      <c r="C40" s="2"/>
      <c r="D40" s="2"/>
      <c r="E40" s="2"/>
    </row>
    <row r="41" spans="1:5" ht="27" customHeight="1">
      <c r="A41" s="7" t="s">
        <v>47</v>
      </c>
      <c r="B41" s="8" t="s">
        <v>1</v>
      </c>
      <c r="C41" s="1">
        <v>812.6</v>
      </c>
      <c r="D41" s="1">
        <v>812.6</v>
      </c>
      <c r="E41" s="1">
        <v>812.6</v>
      </c>
    </row>
    <row r="42" spans="1:5" s="10" customFormat="1" ht="15.75">
      <c r="A42" s="7"/>
      <c r="B42" s="8" t="s">
        <v>48</v>
      </c>
      <c r="C42" s="1">
        <f>SUM(C14+C41)</f>
        <v>64716</v>
      </c>
      <c r="D42" s="1">
        <f>SUM(D14+D41)</f>
        <v>67248.79380000001</v>
      </c>
      <c r="E42" s="1">
        <f>SUM(E14+E41)</f>
        <v>67596.42789600001</v>
      </c>
    </row>
    <row r="43" spans="2:3" ht="15.75">
      <c r="B43" s="17"/>
      <c r="C43" s="17"/>
    </row>
    <row r="44" spans="2:3" ht="15.75">
      <c r="B44" s="17"/>
      <c r="C44" s="17"/>
    </row>
    <row r="45" spans="2:3" ht="15.75">
      <c r="B45" s="17"/>
      <c r="C45" s="17"/>
    </row>
    <row r="46" spans="2:3" ht="15.75">
      <c r="B46" s="17"/>
      <c r="C46" s="17"/>
    </row>
    <row r="47" spans="2:3" ht="15.75">
      <c r="B47" s="17"/>
      <c r="C47" s="17"/>
    </row>
    <row r="48" spans="2:3" ht="15.75">
      <c r="B48" s="17"/>
      <c r="C48" s="17"/>
    </row>
    <row r="49" spans="2:3" ht="15.75">
      <c r="B49" s="17"/>
      <c r="C49" s="17"/>
    </row>
    <row r="50" spans="2:3" ht="15.75">
      <c r="B50" s="17"/>
      <c r="C50" s="17"/>
    </row>
    <row r="51" spans="2:3" ht="15.75">
      <c r="B51" s="17"/>
      <c r="C51" s="17"/>
    </row>
    <row r="52" spans="2:3" ht="15.75">
      <c r="B52" s="17"/>
      <c r="C52" s="17"/>
    </row>
    <row r="53" spans="2:3" ht="15.75">
      <c r="B53" s="17"/>
      <c r="C53" s="17"/>
    </row>
    <row r="54" spans="2:3" ht="15.75">
      <c r="B54" s="17"/>
      <c r="C54" s="17"/>
    </row>
    <row r="55" spans="2:3" ht="15.75">
      <c r="B55" s="17"/>
      <c r="C55" s="17"/>
    </row>
    <row r="56" spans="2:3" ht="15.75">
      <c r="B56" s="17"/>
      <c r="C56" s="17"/>
    </row>
    <row r="57" spans="2:3" ht="15.75">
      <c r="B57" s="17"/>
      <c r="C57" s="17"/>
    </row>
    <row r="58" spans="2:3" ht="15.75">
      <c r="B58" s="17"/>
      <c r="C58" s="17"/>
    </row>
    <row r="59" spans="2:3" ht="15.75">
      <c r="B59" s="17"/>
      <c r="C59" s="17"/>
    </row>
    <row r="60" spans="2:3" ht="15.75">
      <c r="B60" s="17"/>
      <c r="C60" s="17"/>
    </row>
    <row r="61" spans="2:3" ht="15.75">
      <c r="B61" s="17"/>
      <c r="C61" s="17"/>
    </row>
    <row r="62" spans="2:3" ht="15.75">
      <c r="B62" s="17"/>
      <c r="C62" s="17"/>
    </row>
    <row r="63" spans="2:3" ht="15.75">
      <c r="B63" s="17"/>
      <c r="C63" s="17"/>
    </row>
    <row r="64" spans="2:3" ht="15.75">
      <c r="B64" s="17"/>
      <c r="C64" s="17"/>
    </row>
    <row r="65" spans="2:3" ht="15.75">
      <c r="B65" s="17"/>
      <c r="C65" s="17"/>
    </row>
    <row r="66" spans="2:3" ht="15.75">
      <c r="B66" s="17"/>
      <c r="C66" s="17"/>
    </row>
    <row r="67" spans="2:3" ht="15.75">
      <c r="B67" s="17"/>
      <c r="C67" s="17"/>
    </row>
    <row r="68" spans="2:3" ht="15.75">
      <c r="B68" s="17"/>
      <c r="C68" s="17"/>
    </row>
    <row r="69" spans="2:3" ht="15.75">
      <c r="B69" s="17"/>
      <c r="C69" s="17"/>
    </row>
    <row r="70" spans="2:3" ht="15.75">
      <c r="B70" s="17"/>
      <c r="C70" s="17"/>
    </row>
    <row r="71" spans="2:3" ht="15.75">
      <c r="B71" s="17"/>
      <c r="C71" s="17"/>
    </row>
    <row r="72" spans="2:3" ht="15.75">
      <c r="B72" s="17"/>
      <c r="C72" s="17"/>
    </row>
    <row r="73" spans="2:3" ht="15.75">
      <c r="B73" s="17"/>
      <c r="C73" s="17"/>
    </row>
    <row r="74" spans="2:3" ht="15.75">
      <c r="B74" s="17"/>
      <c r="C74" s="17"/>
    </row>
  </sheetData>
  <sheetProtection/>
  <mergeCells count="8">
    <mergeCell ref="A10:E10"/>
    <mergeCell ref="D1:E1"/>
    <mergeCell ref="D12:E12"/>
    <mergeCell ref="A12:A13"/>
    <mergeCell ref="B12:B13"/>
    <mergeCell ref="C12:C13"/>
    <mergeCell ref="A8:E8"/>
    <mergeCell ref="A9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Секретарь</cp:lastModifiedBy>
  <cp:lastPrinted>2014-11-16T12:26:00Z</cp:lastPrinted>
  <dcterms:created xsi:type="dcterms:W3CDTF">2005-01-28T07:25:23Z</dcterms:created>
  <dcterms:modified xsi:type="dcterms:W3CDTF">2014-12-16T11:21:17Z</dcterms:modified>
  <cp:category/>
  <cp:version/>
  <cp:contentType/>
  <cp:contentStatus/>
</cp:coreProperties>
</file>