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16" yWindow="65404" windowWidth="15336" windowHeight="9192" tabRatio="601" activeTab="0"/>
  </bookViews>
  <sheets>
    <sheet name="Aктив" sheetId="1" r:id="rId1"/>
    <sheet name="ExportParams" sheetId="2" state="hidden" r:id="rId2"/>
  </sheets>
  <definedNames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'Aктив'!$M$2</definedName>
    <definedName name="FILE_NAME">#REF!</definedName>
    <definedName name="FORM_CODE" localSheetId="0">'Aктив'!$M$4</definedName>
    <definedName name="FORM_CODE">#REF!</definedName>
    <definedName name="PERIOD" localSheetId="0">'Aктив'!$M$5</definedName>
    <definedName name="PERIOD">#REF!</definedName>
    <definedName name="RANGE_NAMES" localSheetId="0">'Aктив'!$M$8</definedName>
    <definedName name="RANGE_NAMES">#REF!</definedName>
    <definedName name="RBEGIN_1" localSheetId="0">'Aктив'!$A$16</definedName>
    <definedName name="REG_DATE" localSheetId="0">'Aктив'!$M$3</definedName>
    <definedName name="REG_DATE">#REF!</definedName>
    <definedName name="REND_1" localSheetId="0">'Aктив'!$A$136</definedName>
    <definedName name="SRC_CODE" localSheetId="0">'Aктив'!$M$7</definedName>
    <definedName name="SRC_CODE">#REF!</definedName>
    <definedName name="SRC_KIND" localSheetId="0">'Aктив'!$M$6</definedName>
    <definedName name="SRC_KIND">#REF!</definedName>
    <definedName name="_xlnm.Print_Titles" localSheetId="0">'Aктив'!$10:$14</definedName>
  </definedNames>
  <calcPr fullCalcOnLoad="1" refMode="R1C1"/>
</workbook>
</file>

<file path=xl/sharedStrings.xml><?xml version="1.0" encoding="utf-8"?>
<sst xmlns="http://schemas.openxmlformats.org/spreadsheetml/2006/main" count="658" uniqueCount="344">
  <si>
    <t>010</t>
  </si>
  <si>
    <t>020</t>
  </si>
  <si>
    <t>030</t>
  </si>
  <si>
    <t>040</t>
  </si>
  <si>
    <t>050</t>
  </si>
  <si>
    <t>060</t>
  </si>
  <si>
    <t>061</t>
  </si>
  <si>
    <t>062</t>
  </si>
  <si>
    <t>063</t>
  </si>
  <si>
    <t>080</t>
  </si>
  <si>
    <t>Итого</t>
  </si>
  <si>
    <t>6</t>
  </si>
  <si>
    <t>110</t>
  </si>
  <si>
    <t>120</t>
  </si>
  <si>
    <t>100</t>
  </si>
  <si>
    <t>130</t>
  </si>
  <si>
    <t>140</t>
  </si>
  <si>
    <t>150</t>
  </si>
  <si>
    <t>151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</si>
  <si>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</si>
  <si>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</si>
  <si>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</si>
  <si>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</si>
  <si>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</si>
  <si>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</si>
  <si>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</si>
  <si>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</si>
  <si>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</si>
  <si>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</si>
  <si>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</si>
  <si>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</si>
  <si>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</si>
  <si>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</si>
  <si>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</si>
  <si>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</si>
  <si>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</si>
  <si>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</si>
  <si>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</si>
  <si>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</si>
  <si>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</si>
  <si>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</si>
  <si>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</si>
  <si>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</si>
  <si>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</si>
  <si>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</si>
  <si>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</si>
  <si>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</si>
  <si>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</si>
  <si>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</si>
  <si>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</si>
  <si>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</si>
  <si>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</si>
  <si>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</si>
  <si>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</si>
  <si>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</si>
  <si>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</si>
  <si>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</si>
  <si>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</si>
  <si>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</si>
  <si>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</si>
  <si>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</si>
  <si>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</si>
  <si>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</si>
  <si>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</si>
  <si>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</si>
  <si>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</si>
  <si>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</si>
  <si>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</si>
  <si>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</si>
  <si>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</si>
  <si>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</si>
  <si>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</si>
  <si>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</si>
  <si>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</si>
  <si>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</si>
  <si>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720</t>
  </si>
  <si>
    <t>820</t>
  </si>
  <si>
    <t>730</t>
  </si>
  <si>
    <t>830</t>
  </si>
  <si>
    <t>КОДЫ</t>
  </si>
  <si>
    <t>Чистое поступление акций и иных форм участия в капитале</t>
  </si>
  <si>
    <t>Чистое поступление непроизведенных активов</t>
  </si>
  <si>
    <t>Наименование показателя</t>
  </si>
  <si>
    <t>540</t>
  </si>
  <si>
    <t>640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</si>
  <si>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</si>
  <si>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</si>
  <si>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</si>
  <si>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</si>
  <si>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</si>
  <si>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</si>
  <si>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</si>
  <si>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</si>
  <si>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</si>
  <si>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</si>
  <si>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</si>
  <si>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</si>
  <si>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</si>
  <si>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</si>
  <si>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</si>
  <si>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</si>
  <si>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</si>
  <si>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</si>
  <si>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</si>
  <si>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</si>
  <si>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</si>
  <si>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</si>
  <si>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</si>
  <si>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</si>
  <si>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</si>
  <si>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</si>
  <si>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</si>
  <si>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</si>
  <si>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</si>
  <si>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</si>
  <si>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</si>
  <si>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</si>
  <si>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</si>
  <si>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</si>
  <si>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</si>
  <si>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</si>
  <si>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</si>
  <si>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</si>
  <si>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</si>
  <si>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</si>
  <si>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</si>
  <si>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</si>
  <si>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</si>
  <si>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</si>
  <si>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</si>
  <si>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>0503121</t>
  </si>
  <si>
    <t>213</t>
  </si>
  <si>
    <t>163</t>
  </si>
  <si>
    <t>Чистое предоставление бюджетных кредитов</t>
  </si>
  <si>
    <t>550</t>
  </si>
  <si>
    <t>650</t>
  </si>
  <si>
    <t>470</t>
  </si>
  <si>
    <t>471</t>
  </si>
  <si>
    <t>472</t>
  </si>
  <si>
    <t>291</t>
  </si>
  <si>
    <t>292</t>
  </si>
  <si>
    <t xml:space="preserve">Чистое поступление иных финансовых активов   </t>
  </si>
  <si>
    <t>Чистое увеличение прочей дебиторской задолженности (кроме бюджетных кредитов)</t>
  </si>
  <si>
    <r>
      <t xml:space="preserve">Операции с обязательствами </t>
    </r>
    <r>
      <rPr>
        <sz val="8"/>
        <rFont val="Arial Cyr"/>
        <family val="2"/>
      </rPr>
      <t>(стр.520 + стр.530 + стр.540)</t>
    </r>
  </si>
  <si>
    <r>
      <t xml:space="preserve">Доходы </t>
    </r>
    <r>
      <rPr>
        <sz val="9"/>
        <rFont val="Arial Cyr"/>
        <family val="2"/>
      </rPr>
      <t>(стр.020 стр. +стр.030 + стр.040 + стр.050 + стр.060 +                                                стр. 080 + стр.090 + стр.100 + стр.110)</t>
    </r>
  </si>
  <si>
    <r>
      <t xml:space="preserve">Операции с финансовыми активами </t>
    </r>
    <r>
      <rPr>
        <sz val="8"/>
        <rFont val="Arial Cyr"/>
        <family val="2"/>
      </rPr>
      <t>(стр.410 + стр.420 + стр.440 +стр.460 + стр.470 +стр.480)</t>
    </r>
  </si>
  <si>
    <t>=061+062+063</t>
  </si>
  <si>
    <t>=091+092+093</t>
  </si>
  <si>
    <t>=161+162+163</t>
  </si>
  <si>
    <t>=171+172+173+174+175+176</t>
  </si>
  <si>
    <t>=191+192</t>
  </si>
  <si>
    <t>=211+212</t>
  </si>
  <si>
    <t>=241+242+243</t>
  </si>
  <si>
    <t>=261+262+263</t>
  </si>
  <si>
    <t>=321-322</t>
  </si>
  <si>
    <t>=331-332</t>
  </si>
  <si>
    <t>=351-352</t>
  </si>
  <si>
    <t>=361-362</t>
  </si>
  <si>
    <t>=390-510</t>
  </si>
  <si>
    <t>=410+420+440+460+470+480</t>
  </si>
  <si>
    <t>=411-412</t>
  </si>
  <si>
    <t>=421-422</t>
  </si>
  <si>
    <t>=441-442</t>
  </si>
  <si>
    <t>=461-462</t>
  </si>
  <si>
    <t>=471-472</t>
  </si>
  <si>
    <t>=481-482</t>
  </si>
  <si>
    <t>=520+530+540</t>
  </si>
  <si>
    <t>=521-522</t>
  </si>
  <si>
    <t>=531-532</t>
  </si>
  <si>
    <t>=541-542</t>
  </si>
  <si>
    <t>Периодичность: годовая</t>
  </si>
  <si>
    <t>=010-150</t>
  </si>
  <si>
    <t>=020+030+040+050+060+080+090+100+110</t>
  </si>
  <si>
    <t>=231+232+233</t>
  </si>
  <si>
    <t>пенсии, пособия и выплаты по пенсионному, социальному и медицинскому страхованию населения</t>
  </si>
  <si>
    <t>в том числе:</t>
  </si>
  <si>
    <t>доходы от переоценки активов</t>
  </si>
  <si>
    <t>доходы от реализации активов</t>
  </si>
  <si>
    <t>чрезвычайные доходы от операций с активами</t>
  </si>
  <si>
    <t>Прочие доходы</t>
  </si>
  <si>
    <t>Доходы будущих периодов</t>
  </si>
  <si>
    <t>заработная плата</t>
  </si>
  <si>
    <t xml:space="preserve">прочие выплаты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</si>
  <si>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</si>
  <si>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</si>
  <si>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</si>
  <si>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</si>
  <si>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</si>
  <si>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                 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</si>
  <si>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</si>
  <si>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</si>
  <si>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</si>
  <si>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</si>
  <si>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</si>
  <si>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</si>
  <si>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</si>
  <si>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</si>
  <si>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</si>
  <si>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r>
      <t xml:space="preserve">Операционный результат до налогообложения  </t>
    </r>
    <r>
      <rPr>
        <sz val="8"/>
        <rFont val="Arial Cyr"/>
        <family val="2"/>
      </rPr>
      <t>(стр.010 - стр.150)</t>
    </r>
  </si>
  <si>
    <t xml:space="preserve">Налог на прибыль </t>
  </si>
  <si>
    <t xml:space="preserve">Чистое поступление основных средств 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</si>
  <si>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</si>
  <si>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</si>
  <si>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</si>
  <si>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</si>
  <si>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</si>
  <si>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</si>
  <si>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</si>
  <si>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</si>
  <si>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</si>
  <si>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</si>
  <si>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r>
      <t xml:space="preserve">Операции с финансовыми активами и обязательствами </t>
    </r>
    <r>
      <rPr>
        <sz val="9"/>
        <rFont val="Arial Cyr"/>
        <family val="2"/>
      </rPr>
      <t>(стр.390 - стр.510)</t>
    </r>
  </si>
  <si>
    <t>Чистое поступление средств на счета бюджетов</t>
  </si>
  <si>
    <t>поступление на счета бюджетов</t>
  </si>
  <si>
    <t>выбытия со счетов бюджетов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</si>
  <si>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</si>
  <si>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</si>
  <si>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задолженности по  бюджетным кредитам</t>
  </si>
  <si>
    <t>увеличение прочей дебиторской задолженности</t>
  </si>
  <si>
    <t>уменьшение прочей дебиторской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</si>
  <si>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</si>
  <si>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</si>
  <si>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поступления от других бюджетов бюджетной системы Российской Федерации</t>
  </si>
  <si>
    <t>Бюджетная деятельность</t>
  </si>
  <si>
    <t>Средства во временном распоряжении</t>
  </si>
  <si>
    <t>Дата</t>
  </si>
  <si>
    <t>Форма по ОКУД</t>
  </si>
  <si>
    <t>по ОКПО</t>
  </si>
  <si>
    <t>по ОКЕИ</t>
  </si>
  <si>
    <t>Код строки</t>
  </si>
  <si>
    <t>Код по КОСГУ</t>
  </si>
  <si>
    <t>Наименование бюджета (публично-правового образования):</t>
  </si>
  <si>
    <t>Доходы от собственности</t>
  </si>
  <si>
    <t>Налоговые доходы</t>
  </si>
  <si>
    <t>Суммы принудительного изъятия</t>
  </si>
  <si>
    <t>Доходы от операций с активами</t>
  </si>
  <si>
    <t>ОТЧЕТ О ФИНАНСОВЫХ РЕЗУЛЬТАТАХ ДЕЯТЕЛЬНОСТИ</t>
  </si>
  <si>
    <t>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</si>
  <si>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</si>
  <si>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>Глава по БК</t>
  </si>
  <si>
    <t>Доходы от оказания платных услуг</t>
  </si>
  <si>
    <t>Безвозмездные 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</si>
  <si>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</si>
  <si>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</si>
  <si>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Взносы на социальные нужды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</si>
  <si>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</si>
  <si>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</si>
  <si>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</si>
  <si>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</si>
  <si>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</si>
  <si>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Обслуживание 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</si>
  <si>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</si>
  <si>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</si>
  <si>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</si>
  <si>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</si>
  <si>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</si>
  <si>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</si>
  <si>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 xml:space="preserve">Чистое увеличение задолженности по внутреннему государственному (муниципальному)  долгу </t>
  </si>
  <si>
    <t>увеличение задолженности по внутреннему государственному (муниципальному) долгу</t>
  </si>
  <si>
    <t>уменьшение задолженности по внутреннему государственному (муниципальному) долгу</t>
  </si>
  <si>
    <t xml:space="preserve">Чистое увеличение задолженности по внешнему государственному долгу </t>
  </si>
  <si>
    <t>увеличение задолженности по внешнему государственному долгу</t>
  </si>
  <si>
    <t>уменьшение задолженности по внешнему государственному долгу</t>
  </si>
  <si>
    <t xml:space="preserve">Чистое увеличение прочей кредиторской задолженности </t>
  </si>
  <si>
    <t>уменьшение задолженности по  бюджетным ссудам и кредитам</t>
  </si>
  <si>
    <r>
      <t xml:space="preserve">Расходы </t>
    </r>
    <r>
      <rPr>
        <sz val="9"/>
        <rFont val="Arial Cyr"/>
        <family val="2"/>
      </rPr>
      <t xml:space="preserve"> (стр.160 + стр.170 + стр. 190 + стр.210 +  стр. 230 + стр. 240 + стр. 260  + стр. 270 + стр. 280)</t>
    </r>
  </si>
  <si>
    <t>Расходы будущих периодов</t>
  </si>
  <si>
    <t>5</t>
  </si>
  <si>
    <t>Чистое изменение затрат на изготовление готовой продукции, выполнение работ, услуг</t>
  </si>
  <si>
    <t>370</t>
  </si>
  <si>
    <t>увеличение затрат</t>
  </si>
  <si>
    <t>уменьшение затрат</t>
  </si>
  <si>
    <t>371</t>
  </si>
  <si>
    <t>372</t>
  </si>
  <si>
    <t>X</t>
  </si>
  <si>
    <r>
      <t xml:space="preserve">Операции с нефинансовыми активами </t>
    </r>
    <r>
      <rPr>
        <sz val="8"/>
        <rFont val="Arial Cyr"/>
        <family val="2"/>
      </rPr>
      <t>(стр.320 + стр.330 + стр.350 + стр.360 + стр.370)</t>
    </r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</si>
  <si>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</si>
  <si>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</si>
  <si>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</si>
  <si>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увеличение стоимости иных финансовых активов</t>
  </si>
  <si>
    <t>уменьшение стоимости иных финансовых активов</t>
  </si>
  <si>
    <t>Главный бухгалтер    ________________       __________________________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</si>
  <si>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</si>
  <si>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</si>
  <si>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Централизованная бухгалтерия</t>
  </si>
  <si>
    <r>
      <t xml:space="preserve">                                                                             Руководитель </t>
    </r>
    <r>
      <rPr>
        <sz val="8"/>
        <rFont val="Arial Cyr"/>
        <family val="2"/>
      </rPr>
      <t xml:space="preserve">                  _____________________               ________________            __________________________</t>
    </r>
  </si>
  <si>
    <t xml:space="preserve">                                                                           (уполномоченное лицо)               (должность)                                 (подпись)                               (расшифровка подписи)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</si>
  <si>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</si>
  <si>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 xml:space="preserve">                                   (должность)                        (подпись)                  (расшифровка подписи)              (телефон, e-mail)</t>
  </si>
  <si>
    <t xml:space="preserve">  (наименование, ОГРН, ИНН, КПП, местонахождение )</t>
  </si>
  <si>
    <t>по ОКТМО</t>
  </si>
  <si>
    <r>
      <t xml:space="preserve">Чистый операционный результат </t>
    </r>
    <r>
      <rPr>
        <sz val="8"/>
        <rFont val="Arial Cyr"/>
        <family val="2"/>
      </rPr>
      <t>(стр.291 - стр.292 + стр.303); (стр.310 + стр.380)</t>
    </r>
  </si>
  <si>
    <t>Резерв предстоящих расходов</t>
  </si>
  <si>
    <t>303</t>
  </si>
  <si>
    <t>на 01.01.2016 г.</t>
  </si>
  <si>
    <t>01.01.2016</t>
  </si>
  <si>
    <t>Единица измерения: руб.</t>
  </si>
  <si>
    <t>-</t>
  </si>
  <si>
    <t>140110</t>
  </si>
  <si>
    <t>140110,240110</t>
  </si>
  <si>
    <t>140140</t>
  </si>
  <si>
    <t>=160+170+190+210+230+240+260+270+280</t>
  </si>
  <si>
    <t>140120</t>
  </si>
  <si>
    <t>140120,240120</t>
  </si>
  <si>
    <t>140150</t>
  </si>
  <si>
    <t>=291-292+303</t>
  </si>
  <si>
    <t>130303***</t>
  </si>
  <si>
    <t>*401602**</t>
  </si>
  <si>
    <t>=320+330+350+360+370</t>
  </si>
  <si>
    <t>*101**,*10611,*10631,*10641,*10711,*10731,*10741,*10851,*10852,*10853</t>
  </si>
  <si>
    <t>*101**,*10411,*10412,*10413,*10415,*10418,*10431,*10432,*10433,*10434,*10435,*10436,*10437,*10438,*10441,*10442,*10443,*10444,*10445,*10446,*10447,*10448,*10451,*10458,*10611,*10631,*10641,*10711,*10731,*10741,*10851,*10852,*10853</t>
  </si>
  <si>
    <t>*10230,*10240,*10632,*10642,*10854</t>
  </si>
  <si>
    <t>*10230,*10240,*10439,*10632,*10642,*10854,*10459</t>
  </si>
  <si>
    <t>*10311,*10312,*10313,*10613,*10643,*10855</t>
  </si>
  <si>
    <t>*105**,*10634,*10644,*10733,*10743,*10856</t>
  </si>
  <si>
    <t>=371+372</t>
  </si>
  <si>
    <t>*109**</t>
  </si>
  <si>
    <t>*201*****,121002***</t>
  </si>
  <si>
    <t>*201*****,130405***</t>
  </si>
  <si>
    <t>*20421,*20422,*20423,*21521,*21522,*21523</t>
  </si>
  <si>
    <t>*20431,*20432,*20433,*20434,*21531,*21532,*21533,*21534</t>
  </si>
  <si>
    <t>*207*****</t>
  </si>
  <si>
    <t>*20451,*20452,*20453,*21551,*21552,*21553</t>
  </si>
  <si>
    <t>*205*****,*206*****,*208*****,*209*****,*21003,*21005,*21001</t>
  </si>
  <si>
    <t>130111,130112,130113,130114,130121,130131</t>
  </si>
  <si>
    <t>130123,130133,130142,130143,130144</t>
  </si>
  <si>
    <t>*302*****,*303*****,*304*****</t>
  </si>
  <si>
    <t>30.12.2015</t>
  </si>
  <si>
    <t>121</t>
  </si>
  <si>
    <t>C:\121Y01.txt</t>
  </si>
  <si>
    <t>EXPORT_SRC_KIND</t>
  </si>
  <si>
    <t>СБМНЦП</t>
  </si>
  <si>
    <t>EXPORT_PARAM_SRC_KIND</t>
  </si>
  <si>
    <t>EXPORT_SRC_CODE</t>
  </si>
  <si>
    <t>450230</t>
  </si>
  <si>
    <t>EXPORT_VB_CODE</t>
  </si>
  <si>
    <t>3</t>
  </si>
  <si>
    <t>Местная администрация МО Аннинское сельское поселение</t>
  </si>
  <si>
    <t>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</si>
  <si>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Руководитель      ______________            Д.В. Рытов</t>
  </si>
  <si>
    <t>С.А. Бирюкова</t>
  </si>
  <si>
    <t>04184623</t>
  </si>
  <si>
    <t>901</t>
  </si>
  <si>
    <t>41630404101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</si>
</sst>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3" fillId="33" borderId="0" xfId="0" applyFont="1" applyFill="1" applyAlignment="1">
      <alignment horizontal="left"/>
    </xf>
    <xf numFmtId="49" fontId="13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right" indent="1"/>
    </xf>
    <xf numFmtId="49" fontId="6" fillId="33" borderId="12" xfId="0" applyNumberFormat="1" applyFont="1" applyFill="1" applyBorder="1" applyAlignment="1">
      <alignment horizontal="center"/>
    </xf>
    <xf numFmtId="49" fontId="14" fillId="33" borderId="0" xfId="0" applyNumberFormat="1" applyFont="1" applyFill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left" wrapText="1"/>
    </xf>
    <xf numFmtId="49" fontId="14" fillId="33" borderId="0" xfId="0" applyNumberFormat="1" applyFont="1" applyFill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 horizontal="left" wrapText="1"/>
    </xf>
    <xf numFmtId="0" fontId="15" fillId="33" borderId="0" xfId="0" applyFont="1" applyFill="1" applyAlignment="1">
      <alignment horizontal="left"/>
    </xf>
    <xf numFmtId="49" fontId="15" fillId="33" borderId="14" xfId="0" applyNumberFormat="1" applyFont="1" applyFill="1" applyBorder="1" applyAlignment="1">
      <alignment horizontal="left" wrapText="1"/>
    </xf>
    <xf numFmtId="49" fontId="15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horizontal="centerContinuous"/>
    </xf>
    <xf numFmtId="49" fontId="6" fillId="33" borderId="15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Continuous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 wrapText="1"/>
    </xf>
    <xf numFmtId="49" fontId="6" fillId="33" borderId="22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 wrapText="1"/>
    </xf>
    <xf numFmtId="49" fontId="6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 wrapText="1"/>
    </xf>
    <xf numFmtId="4" fontId="6" fillId="33" borderId="22" xfId="0" applyNumberFormat="1" applyFont="1" applyFill="1" applyBorder="1" applyAlignment="1">
      <alignment horizontal="right"/>
    </xf>
    <xf numFmtId="0" fontId="9" fillId="33" borderId="22" xfId="0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right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left" wrapText="1" indent="1"/>
    </xf>
    <xf numFmtId="4" fontId="6" fillId="33" borderId="20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top" wrapText="1"/>
    </xf>
    <xf numFmtId="49" fontId="6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left" wrapText="1"/>
    </xf>
    <xf numFmtId="49" fontId="6" fillId="33" borderId="33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left" wrapText="1" indent="1"/>
    </xf>
    <xf numFmtId="0" fontId="6" fillId="33" borderId="19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20" xfId="0" applyNumberFormat="1" applyFont="1" applyFill="1" applyBorder="1" applyAlignment="1">
      <alignment horizontal="center" vertical="top" wrapText="1"/>
    </xf>
    <xf numFmtId="49" fontId="5" fillId="33" borderId="21" xfId="0" applyNumberFormat="1" applyFont="1" applyFill="1" applyBorder="1" applyAlignment="1">
      <alignment horizontal="center" vertical="top" wrapTex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34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right" wrapText="1"/>
    </xf>
    <xf numFmtId="4" fontId="6" fillId="33" borderId="20" xfId="0" applyNumberFormat="1" applyFont="1" applyFill="1" applyBorder="1" applyAlignment="1">
      <alignment horizontal="right" wrapText="1"/>
    </xf>
    <xf numFmtId="49" fontId="5" fillId="33" borderId="34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49" fontId="4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6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/>
    </xf>
    <xf numFmtId="14" fontId="6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142875</xdr:rowOff>
    </xdr:from>
    <xdr:to>
      <xdr:col>14</xdr:col>
      <xdr:colOff>438150</xdr:colOff>
      <xdr:row>3</xdr:row>
      <xdr:rowOff>19050</xdr:rowOff>
    </xdr:to>
    <xdr:pic>
      <xdr:nvPicPr>
        <xdr:cNvPr id="1" name="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33375"/>
          <a:ext cx="1133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66675</xdr:rowOff>
    </xdr:from>
    <xdr:to>
      <xdr:col>14</xdr:col>
      <xdr:colOff>323850</xdr:colOff>
      <xdr:row>9</xdr:row>
      <xdr:rowOff>9525</xdr:rowOff>
    </xdr:to>
    <xdr:pic>
      <xdr:nvPicPr>
        <xdr:cNvPr id="2" name="FinTexExpor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226695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51"/>
  <sheetViews>
    <sheetView showGridLines="0" tabSelected="1" zoomScalePageLayoutView="0" workbookViewId="0" topLeftCell="A10">
      <selection activeCell="A31" sqref="A31"/>
    </sheetView>
  </sheetViews>
  <sheetFormatPr defaultColWidth="9.125" defaultRowHeight="12.75"/>
  <cols>
    <col min="1" max="1" width="57.00390625" style="5" customWidth="1"/>
    <col min="2" max="2" width="6.125" style="5" customWidth="1"/>
    <col min="3" max="3" width="6.625" style="5" customWidth="1"/>
    <col min="4" max="4" width="24.625" style="5" hidden="1" customWidth="1"/>
    <col min="5" max="6" width="11.125" style="5" hidden="1" customWidth="1"/>
    <col min="7" max="7" width="39.125" style="5" hidden="1" customWidth="1"/>
    <col min="8" max="8" width="12.875" style="5" customWidth="1"/>
    <col min="9" max="9" width="12.875" style="5" hidden="1" customWidth="1"/>
    <col min="10" max="10" width="12.875" style="5" customWidth="1"/>
    <col min="11" max="11" width="15.375" style="5" customWidth="1"/>
    <col min="12" max="12" width="9.125" style="5" customWidth="1"/>
    <col min="13" max="13" width="12.50390625" style="5" hidden="1" customWidth="1"/>
    <col min="14" max="16384" width="9.125" style="5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3"/>
      <c r="K1" s="4"/>
    </row>
    <row r="2" spans="1:13" ht="15.75" thickBot="1">
      <c r="A2" s="6" t="s">
        <v>236</v>
      </c>
      <c r="B2" s="6"/>
      <c r="C2" s="6"/>
      <c r="D2" s="6"/>
      <c r="E2" s="6"/>
      <c r="F2" s="6"/>
      <c r="G2" s="6"/>
      <c r="H2" s="6"/>
      <c r="I2" s="6"/>
      <c r="J2" s="7"/>
      <c r="K2" s="8" t="s">
        <v>79</v>
      </c>
      <c r="M2" s="4" t="s">
        <v>329</v>
      </c>
    </row>
    <row r="3" spans="1:13" ht="15">
      <c r="A3" s="9"/>
      <c r="B3" s="9"/>
      <c r="C3" s="9"/>
      <c r="D3" s="9"/>
      <c r="E3" s="9"/>
      <c r="F3" s="9"/>
      <c r="G3" s="9"/>
      <c r="H3" s="9"/>
      <c r="I3" s="9"/>
      <c r="J3" s="10" t="s">
        <v>226</v>
      </c>
      <c r="K3" s="11" t="s">
        <v>130</v>
      </c>
      <c r="M3" s="4" t="s">
        <v>327</v>
      </c>
    </row>
    <row r="4" spans="1:13" ht="15">
      <c r="A4" s="12" t="s">
        <v>294</v>
      </c>
      <c r="B4" s="12"/>
      <c r="C4" s="12"/>
      <c r="D4" s="12"/>
      <c r="E4" s="12"/>
      <c r="F4" s="12"/>
      <c r="G4" s="12"/>
      <c r="H4" s="12"/>
      <c r="I4" s="12"/>
      <c r="J4" s="10" t="s">
        <v>225</v>
      </c>
      <c r="K4" s="13" t="s">
        <v>295</v>
      </c>
      <c r="M4" s="4" t="s">
        <v>328</v>
      </c>
    </row>
    <row r="5" spans="1:13" ht="15" customHeight="1">
      <c r="A5" s="14" t="s">
        <v>238</v>
      </c>
      <c r="B5" s="15"/>
      <c r="C5" s="15"/>
      <c r="D5" s="15"/>
      <c r="E5" s="15"/>
      <c r="F5" s="15"/>
      <c r="G5" s="15"/>
      <c r="H5" s="15"/>
      <c r="I5" s="15"/>
      <c r="J5" s="10" t="s">
        <v>227</v>
      </c>
      <c r="K5" s="16" t="s">
        <v>341</v>
      </c>
      <c r="M5" s="4" t="s">
        <v>267</v>
      </c>
    </row>
    <row r="6" spans="1:11" ht="30.75" customHeight="1">
      <c r="A6" s="14"/>
      <c r="B6" s="17" t="s">
        <v>337</v>
      </c>
      <c r="C6" s="17"/>
      <c r="D6" s="17"/>
      <c r="E6" s="17"/>
      <c r="F6" s="17"/>
      <c r="G6" s="17"/>
      <c r="H6" s="17"/>
      <c r="I6" s="17"/>
      <c r="J6" s="10" t="s">
        <v>239</v>
      </c>
      <c r="K6" s="16" t="s">
        <v>342</v>
      </c>
    </row>
    <row r="7" spans="1:11" ht="66.75" customHeight="1">
      <c r="A7" s="18" t="s">
        <v>231</v>
      </c>
      <c r="B7" s="19" t="s">
        <v>338</v>
      </c>
      <c r="C7" s="19"/>
      <c r="D7" s="19"/>
      <c r="E7" s="19"/>
      <c r="F7" s="19"/>
      <c r="G7" s="19"/>
      <c r="H7" s="19"/>
      <c r="I7" s="19"/>
      <c r="J7" s="10" t="s">
        <v>290</v>
      </c>
      <c r="K7" s="16" t="s">
        <v>343</v>
      </c>
    </row>
    <row r="8" spans="1:13" ht="15">
      <c r="A8" s="20" t="s">
        <v>170</v>
      </c>
      <c r="B8" s="21"/>
      <c r="C8" s="21"/>
      <c r="D8" s="21"/>
      <c r="E8" s="21"/>
      <c r="F8" s="21"/>
      <c r="G8" s="21"/>
      <c r="H8" s="21"/>
      <c r="I8" s="21"/>
      <c r="J8" s="10"/>
      <c r="K8" s="16"/>
      <c r="M8" s="4" t="s">
        <v>237</v>
      </c>
    </row>
    <row r="9" spans="1:11" ht="13.5" thickBot="1">
      <c r="A9" s="20" t="s">
        <v>296</v>
      </c>
      <c r="B9" s="21"/>
      <c r="C9" s="21"/>
      <c r="D9" s="21"/>
      <c r="E9" s="21"/>
      <c r="F9" s="21"/>
      <c r="G9" s="21"/>
      <c r="H9" s="21"/>
      <c r="I9" s="21"/>
      <c r="J9" s="10" t="s">
        <v>228</v>
      </c>
      <c r="K9" s="22">
        <v>383</v>
      </c>
    </row>
    <row r="10" spans="1:11" ht="18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0.5" customHeight="1">
      <c r="A11" s="24" t="s">
        <v>82</v>
      </c>
      <c r="B11" s="24" t="s">
        <v>229</v>
      </c>
      <c r="C11" s="24" t="s">
        <v>230</v>
      </c>
      <c r="D11" s="25"/>
      <c r="E11" s="25"/>
      <c r="F11" s="25"/>
      <c r="G11" s="26"/>
      <c r="H11" s="24" t="s">
        <v>223</v>
      </c>
      <c r="I11" s="24"/>
      <c r="J11" s="24" t="s">
        <v>224</v>
      </c>
      <c r="K11" s="24" t="s">
        <v>10</v>
      </c>
    </row>
    <row r="12" spans="1:11" ht="10.5" customHeight="1">
      <c r="A12" s="27"/>
      <c r="B12" s="27"/>
      <c r="C12" s="27"/>
      <c r="D12" s="28"/>
      <c r="E12" s="28"/>
      <c r="F12" s="28"/>
      <c r="G12" s="28"/>
      <c r="H12" s="27"/>
      <c r="I12" s="27"/>
      <c r="J12" s="27"/>
      <c r="K12" s="27"/>
    </row>
    <row r="13" spans="1:11" ht="10.5" customHeight="1">
      <c r="A13" s="27"/>
      <c r="B13" s="27"/>
      <c r="C13" s="27"/>
      <c r="D13" s="29"/>
      <c r="E13" s="29"/>
      <c r="F13" s="29"/>
      <c r="G13" s="29"/>
      <c r="H13" s="27"/>
      <c r="I13" s="27"/>
      <c r="J13" s="27"/>
      <c r="K13" s="27"/>
    </row>
    <row r="14" spans="1:11" ht="10.5" customHeight="1">
      <c r="A14" s="30"/>
      <c r="B14" s="30"/>
      <c r="C14" s="30"/>
      <c r="D14" s="29"/>
      <c r="E14" s="29"/>
      <c r="F14" s="29"/>
      <c r="G14" s="29"/>
      <c r="H14" s="30"/>
      <c r="I14" s="30"/>
      <c r="J14" s="30"/>
      <c r="K14" s="30"/>
    </row>
    <row r="15" spans="1:11" ht="11.25" customHeight="1">
      <c r="A15" s="31">
        <v>1</v>
      </c>
      <c r="B15" s="32">
        <v>2</v>
      </c>
      <c r="C15" s="32">
        <v>3</v>
      </c>
      <c r="D15" s="33"/>
      <c r="E15" s="33"/>
      <c r="F15" s="33"/>
      <c r="G15" s="34"/>
      <c r="H15" s="33">
        <v>4</v>
      </c>
      <c r="I15" s="33"/>
      <c r="J15" s="35" t="s">
        <v>267</v>
      </c>
      <c r="K15" s="35" t="s">
        <v>11</v>
      </c>
    </row>
    <row r="16" spans="1:11" ht="24">
      <c r="A16" s="36" t="s">
        <v>144</v>
      </c>
      <c r="B16" s="37" t="s">
        <v>0</v>
      </c>
      <c r="C16" s="37" t="s">
        <v>14</v>
      </c>
      <c r="D16" s="38" t="s">
        <v>172</v>
      </c>
      <c r="E16" s="39"/>
      <c r="F16" s="39"/>
      <c r="G16" s="40"/>
      <c r="H16" s="41">
        <v>155582478.32</v>
      </c>
      <c r="I16" s="41"/>
      <c r="J16" s="41" t="s">
        <v>297</v>
      </c>
      <c r="K16" s="41">
        <f>SUM(K17+K18+K19+K20+K21+K27+K32)</f>
        <v>155582478.32</v>
      </c>
    </row>
    <row r="17" spans="1:11" ht="12.75">
      <c r="A17" s="42" t="s">
        <v>233</v>
      </c>
      <c r="B17" s="37" t="s">
        <v>1</v>
      </c>
      <c r="C17" s="43" t="s">
        <v>12</v>
      </c>
      <c r="D17" s="44" t="s">
        <v>298</v>
      </c>
      <c r="E17" s="45"/>
      <c r="F17" s="45"/>
      <c r="G17" s="46"/>
      <c r="H17" s="41">
        <v>65223257.65</v>
      </c>
      <c r="I17" s="41"/>
      <c r="J17" s="41" t="s">
        <v>297</v>
      </c>
      <c r="K17" s="41">
        <f>SUM(H17)</f>
        <v>65223257.65</v>
      </c>
    </row>
    <row r="18" spans="1:11" ht="12.75">
      <c r="A18" s="42" t="s">
        <v>232</v>
      </c>
      <c r="B18" s="37" t="s">
        <v>2</v>
      </c>
      <c r="C18" s="43" t="s">
        <v>13</v>
      </c>
      <c r="D18" s="44" t="s">
        <v>298</v>
      </c>
      <c r="E18" s="45"/>
      <c r="F18" s="45"/>
      <c r="G18" s="47"/>
      <c r="H18" s="41">
        <v>6579896.36</v>
      </c>
      <c r="I18" s="48"/>
      <c r="J18" s="41" t="s">
        <v>297</v>
      </c>
      <c r="K18" s="41">
        <f>SUM(H18)</f>
        <v>6579896.36</v>
      </c>
    </row>
    <row r="19" spans="1:11" ht="12.75">
      <c r="A19" s="42" t="s">
        <v>240</v>
      </c>
      <c r="B19" s="37" t="s">
        <v>3</v>
      </c>
      <c r="C19" s="43" t="s">
        <v>15</v>
      </c>
      <c r="D19" s="44" t="s">
        <v>298</v>
      </c>
      <c r="E19" s="45"/>
      <c r="F19" s="45"/>
      <c r="G19" s="47"/>
      <c r="H19" s="41">
        <v>146.94</v>
      </c>
      <c r="I19" s="48"/>
      <c r="J19" s="41" t="s">
        <v>297</v>
      </c>
      <c r="K19" s="41">
        <f>SUM(H19)</f>
        <v>146.94</v>
      </c>
    </row>
    <row r="20" spans="1:11" ht="12.75">
      <c r="A20" s="42" t="s">
        <v>234</v>
      </c>
      <c r="B20" s="37" t="s">
        <v>4</v>
      </c>
      <c r="C20" s="43" t="s">
        <v>16</v>
      </c>
      <c r="D20" s="44" t="s">
        <v>298</v>
      </c>
      <c r="E20" s="43"/>
      <c r="F20" s="43"/>
      <c r="G20" s="49"/>
      <c r="H20" s="41">
        <v>460616.88</v>
      </c>
      <c r="I20" s="41"/>
      <c r="J20" s="41" t="s">
        <v>297</v>
      </c>
      <c r="K20" s="41">
        <f>SUM(H20)</f>
        <v>460616.88</v>
      </c>
    </row>
    <row r="21" spans="1:11" ht="12.75">
      <c r="A21" s="42" t="s">
        <v>241</v>
      </c>
      <c r="B21" s="37" t="s">
        <v>5</v>
      </c>
      <c r="C21" s="43" t="s">
        <v>17</v>
      </c>
      <c r="D21" s="50" t="s">
        <v>146</v>
      </c>
      <c r="E21" s="51"/>
      <c r="F21" s="51"/>
      <c r="G21" s="52"/>
      <c r="H21" s="41">
        <v>57319527.03</v>
      </c>
      <c r="I21" s="41"/>
      <c r="J21" s="41" t="s">
        <v>297</v>
      </c>
      <c r="K21" s="41">
        <f>SUM(K23)</f>
        <v>57319527.03</v>
      </c>
    </row>
    <row r="22" spans="1:11" ht="12.75">
      <c r="A22" s="53" t="s">
        <v>175</v>
      </c>
      <c r="B22" s="54"/>
      <c r="C22" s="45"/>
      <c r="D22" s="44"/>
      <c r="E22" s="45"/>
      <c r="F22" s="45"/>
      <c r="G22" s="46"/>
      <c r="H22" s="41" t="s">
        <v>297</v>
      </c>
      <c r="I22" s="55"/>
      <c r="J22" s="55"/>
      <c r="K22" s="55"/>
    </row>
    <row r="23" spans="1:11" ht="12.75">
      <c r="A23" s="56" t="s">
        <v>222</v>
      </c>
      <c r="B23" s="43" t="s">
        <v>6</v>
      </c>
      <c r="C23" s="43" t="s">
        <v>18</v>
      </c>
      <c r="D23" s="44" t="s">
        <v>298</v>
      </c>
      <c r="E23" s="45"/>
      <c r="F23" s="45"/>
      <c r="G23" s="47"/>
      <c r="H23" s="57">
        <v>57319527.03</v>
      </c>
      <c r="I23" s="57"/>
      <c r="J23" s="57" t="s">
        <v>297</v>
      </c>
      <c r="K23" s="41">
        <f>SUM(H23)</f>
        <v>57319527.03</v>
      </c>
    </row>
    <row r="24" spans="1:11" ht="21">
      <c r="A24" s="58" t="s">
        <v>242</v>
      </c>
      <c r="B24" s="43" t="s">
        <v>7</v>
      </c>
      <c r="C24" s="43" t="s">
        <v>19</v>
      </c>
      <c r="D24" s="44" t="s">
        <v>298</v>
      </c>
      <c r="E24" s="45"/>
      <c r="F24" s="45"/>
      <c r="G24" s="47"/>
      <c r="H24" s="41" t="s">
        <v>297</v>
      </c>
      <c r="I24" s="41"/>
      <c r="J24" s="41" t="s">
        <v>297</v>
      </c>
      <c r="K24" s="41" t="s">
        <v>297</v>
      </c>
    </row>
    <row r="25" spans="1:11" ht="12.75">
      <c r="A25" s="58" t="s">
        <v>243</v>
      </c>
      <c r="B25" s="37" t="s">
        <v>8</v>
      </c>
      <c r="C25" s="43" t="s">
        <v>20</v>
      </c>
      <c r="D25" s="44" t="s">
        <v>298</v>
      </c>
      <c r="E25" s="45"/>
      <c r="F25" s="45"/>
      <c r="G25" s="47"/>
      <c r="H25" s="57" t="s">
        <v>297</v>
      </c>
      <c r="I25" s="57"/>
      <c r="J25" s="57" t="s">
        <v>297</v>
      </c>
      <c r="K25" s="57" t="s">
        <v>297</v>
      </c>
    </row>
    <row r="26" spans="1:11" ht="12.75">
      <c r="A26" s="42" t="s">
        <v>244</v>
      </c>
      <c r="B26" s="37" t="s">
        <v>9</v>
      </c>
      <c r="C26" s="43" t="s">
        <v>21</v>
      </c>
      <c r="D26" s="44" t="s">
        <v>298</v>
      </c>
      <c r="E26" s="43"/>
      <c r="F26" s="43"/>
      <c r="G26" s="49"/>
      <c r="H26" s="41" t="s">
        <v>297</v>
      </c>
      <c r="I26" s="41"/>
      <c r="J26" s="41" t="s">
        <v>297</v>
      </c>
      <c r="K26" s="41" t="s">
        <v>297</v>
      </c>
    </row>
    <row r="27" spans="1:11" ht="12.75">
      <c r="A27" s="42" t="s">
        <v>235</v>
      </c>
      <c r="B27" s="37" t="s">
        <v>85</v>
      </c>
      <c r="C27" s="43" t="s">
        <v>22</v>
      </c>
      <c r="D27" s="50" t="s">
        <v>147</v>
      </c>
      <c r="E27" s="51"/>
      <c r="F27" s="51"/>
      <c r="G27" s="52"/>
      <c r="H27" s="41">
        <v>-31317349.51</v>
      </c>
      <c r="I27" s="41"/>
      <c r="J27" s="41" t="s">
        <v>297</v>
      </c>
      <c r="K27" s="41">
        <f>SUM(K30)</f>
        <v>-31317349.51</v>
      </c>
    </row>
    <row r="28" spans="1:11" ht="12.75">
      <c r="A28" s="53" t="s">
        <v>175</v>
      </c>
      <c r="B28" s="54"/>
      <c r="C28" s="45"/>
      <c r="D28" s="44"/>
      <c r="E28" s="45"/>
      <c r="F28" s="45"/>
      <c r="G28" s="46"/>
      <c r="H28" s="55"/>
      <c r="I28" s="55"/>
      <c r="J28" s="55"/>
      <c r="K28" s="55"/>
    </row>
    <row r="29" spans="1:11" ht="12.75">
      <c r="A29" s="56" t="s">
        <v>176</v>
      </c>
      <c r="B29" s="43" t="s">
        <v>86</v>
      </c>
      <c r="C29" s="43" t="s">
        <v>23</v>
      </c>
      <c r="D29" s="44" t="s">
        <v>299</v>
      </c>
      <c r="E29" s="45"/>
      <c r="F29" s="45"/>
      <c r="G29" s="47"/>
      <c r="H29" s="57" t="s">
        <v>297</v>
      </c>
      <c r="I29" s="57"/>
      <c r="J29" s="57" t="s">
        <v>297</v>
      </c>
      <c r="K29" s="57" t="s">
        <v>297</v>
      </c>
    </row>
    <row r="30" spans="1:11" ht="12.75">
      <c r="A30" s="58" t="s">
        <v>177</v>
      </c>
      <c r="B30" s="37" t="s">
        <v>87</v>
      </c>
      <c r="C30" s="43" t="s">
        <v>24</v>
      </c>
      <c r="D30" s="44" t="s">
        <v>299</v>
      </c>
      <c r="E30" s="45"/>
      <c r="F30" s="45"/>
      <c r="G30" s="47"/>
      <c r="H30" s="48">
        <v>-31317349.51</v>
      </c>
      <c r="I30" s="48"/>
      <c r="J30" s="41" t="s">
        <v>297</v>
      </c>
      <c r="K30" s="41">
        <f>SUM(H30)</f>
        <v>-31317349.51</v>
      </c>
    </row>
    <row r="31" spans="1:11" ht="12.75">
      <c r="A31" s="58" t="s">
        <v>178</v>
      </c>
      <c r="B31" s="37" t="s">
        <v>88</v>
      </c>
      <c r="C31" s="43" t="s">
        <v>25</v>
      </c>
      <c r="D31" s="44" t="s">
        <v>298</v>
      </c>
      <c r="E31" s="45"/>
      <c r="F31" s="45"/>
      <c r="G31" s="47"/>
      <c r="H31" s="41" t="s">
        <v>297</v>
      </c>
      <c r="I31" s="41"/>
      <c r="J31" s="41" t="s">
        <v>297</v>
      </c>
      <c r="K31" s="41" t="s">
        <v>297</v>
      </c>
    </row>
    <row r="32" spans="1:11" ht="12.75">
      <c r="A32" s="42" t="s">
        <v>179</v>
      </c>
      <c r="B32" s="54" t="s">
        <v>14</v>
      </c>
      <c r="C32" s="54" t="s">
        <v>26</v>
      </c>
      <c r="D32" s="44" t="s">
        <v>298</v>
      </c>
      <c r="E32" s="45"/>
      <c r="F32" s="45"/>
      <c r="G32" s="59"/>
      <c r="H32" s="41">
        <v>57316382.97</v>
      </c>
      <c r="I32" s="48"/>
      <c r="J32" s="41" t="s">
        <v>297</v>
      </c>
      <c r="K32" s="41">
        <f>SUM(H32)</f>
        <v>57316382.97</v>
      </c>
    </row>
    <row r="33" spans="1:11" ht="12.75">
      <c r="A33" s="42" t="s">
        <v>180</v>
      </c>
      <c r="B33" s="54" t="s">
        <v>12</v>
      </c>
      <c r="C33" s="54" t="s">
        <v>14</v>
      </c>
      <c r="D33" s="44" t="s">
        <v>300</v>
      </c>
      <c r="E33" s="45"/>
      <c r="F33" s="45"/>
      <c r="G33" s="60"/>
      <c r="H33" s="41" t="s">
        <v>297</v>
      </c>
      <c r="I33" s="41"/>
      <c r="J33" s="41" t="s">
        <v>297</v>
      </c>
      <c r="K33" s="41" t="s">
        <v>297</v>
      </c>
    </row>
    <row r="34" spans="1:11" ht="24">
      <c r="A34" s="36" t="s">
        <v>265</v>
      </c>
      <c r="B34" s="37" t="s">
        <v>17</v>
      </c>
      <c r="C34" s="37" t="s">
        <v>27</v>
      </c>
      <c r="D34" s="61" t="s">
        <v>301</v>
      </c>
      <c r="E34" s="37"/>
      <c r="F34" s="37"/>
      <c r="G34" s="62"/>
      <c r="H34" s="41">
        <v>83975731.94</v>
      </c>
      <c r="I34" s="41"/>
      <c r="J34" s="41" t="s">
        <v>297</v>
      </c>
      <c r="K34" s="41">
        <f>SUM(K35+K40+K52+K56+K61+K66+K71)</f>
        <v>83975731.94</v>
      </c>
    </row>
    <row r="35" spans="1:11" ht="12.75">
      <c r="A35" s="42" t="s">
        <v>245</v>
      </c>
      <c r="B35" s="37" t="s">
        <v>21</v>
      </c>
      <c r="C35" s="43" t="s">
        <v>28</v>
      </c>
      <c r="D35" s="63" t="s">
        <v>148</v>
      </c>
      <c r="E35" s="37"/>
      <c r="F35" s="37"/>
      <c r="G35" s="64"/>
      <c r="H35" s="41">
        <v>9658387.48</v>
      </c>
      <c r="I35" s="41"/>
      <c r="J35" s="41" t="s">
        <v>297</v>
      </c>
      <c r="K35" s="41">
        <f>SUM(K37+K39)</f>
        <v>9658387.48</v>
      </c>
    </row>
    <row r="36" spans="1:11" ht="12.75">
      <c r="A36" s="53" t="s">
        <v>175</v>
      </c>
      <c r="B36" s="54"/>
      <c r="C36" s="45"/>
      <c r="D36" s="44"/>
      <c r="E36" s="54"/>
      <c r="F36" s="54"/>
      <c r="G36" s="65"/>
      <c r="H36" s="55"/>
      <c r="I36" s="55"/>
      <c r="J36" s="55"/>
      <c r="K36" s="55"/>
    </row>
    <row r="37" spans="1:11" ht="12.75">
      <c r="A37" s="56" t="s">
        <v>181</v>
      </c>
      <c r="B37" s="43" t="s">
        <v>89</v>
      </c>
      <c r="C37" s="43" t="s">
        <v>29</v>
      </c>
      <c r="D37" s="44" t="s">
        <v>302</v>
      </c>
      <c r="E37" s="45"/>
      <c r="F37" s="45"/>
      <c r="G37" s="47"/>
      <c r="H37" s="57">
        <v>7462590.85</v>
      </c>
      <c r="I37" s="57"/>
      <c r="J37" s="57" t="s">
        <v>297</v>
      </c>
      <c r="K37" s="41">
        <f>SUM(H37)</f>
        <v>7462590.85</v>
      </c>
    </row>
    <row r="38" spans="1:11" ht="12.75">
      <c r="A38" s="58" t="s">
        <v>182</v>
      </c>
      <c r="B38" s="37" t="s">
        <v>90</v>
      </c>
      <c r="C38" s="43" t="s">
        <v>30</v>
      </c>
      <c r="D38" s="44" t="s">
        <v>302</v>
      </c>
      <c r="E38" s="45"/>
      <c r="F38" s="45"/>
      <c r="G38" s="47"/>
      <c r="H38" s="41" t="s">
        <v>297</v>
      </c>
      <c r="I38" s="41"/>
      <c r="J38" s="41" t="s">
        <v>297</v>
      </c>
      <c r="K38" s="41" t="s">
        <v>297</v>
      </c>
    </row>
    <row r="39" spans="1:11" ht="12.75">
      <c r="A39" s="58" t="s">
        <v>246</v>
      </c>
      <c r="B39" s="37" t="s">
        <v>132</v>
      </c>
      <c r="C39" s="43" t="s">
        <v>131</v>
      </c>
      <c r="D39" s="44" t="s">
        <v>302</v>
      </c>
      <c r="E39" s="43"/>
      <c r="F39" s="43"/>
      <c r="G39" s="49"/>
      <c r="H39" s="41">
        <v>2195796.63</v>
      </c>
      <c r="I39" s="41"/>
      <c r="J39" s="41" t="s">
        <v>297</v>
      </c>
      <c r="K39" s="41">
        <f>SUM(H39)</f>
        <v>2195796.63</v>
      </c>
    </row>
    <row r="40" spans="1:11" ht="12.75">
      <c r="A40" s="42" t="s">
        <v>247</v>
      </c>
      <c r="B40" s="37" t="s">
        <v>22</v>
      </c>
      <c r="C40" s="43" t="s">
        <v>31</v>
      </c>
      <c r="D40" s="66" t="s">
        <v>149</v>
      </c>
      <c r="E40" s="67"/>
      <c r="F40" s="67"/>
      <c r="G40" s="68"/>
      <c r="H40" s="41">
        <v>36732991.97</v>
      </c>
      <c r="I40" s="41"/>
      <c r="J40" s="41" t="s">
        <v>297</v>
      </c>
      <c r="K40" s="41">
        <f>SUM(K42+K43+K44+K45+K46+K47)</f>
        <v>36732991.97</v>
      </c>
    </row>
    <row r="41" spans="1:11" ht="12.75">
      <c r="A41" s="53" t="s">
        <v>175</v>
      </c>
      <c r="B41" s="54"/>
      <c r="C41" s="45"/>
      <c r="D41" s="44"/>
      <c r="E41" s="54"/>
      <c r="F41" s="54"/>
      <c r="G41" s="65"/>
      <c r="H41" s="55"/>
      <c r="I41" s="55"/>
      <c r="J41" s="55"/>
      <c r="K41" s="55"/>
    </row>
    <row r="42" spans="1:11" ht="12.75">
      <c r="A42" s="56" t="s">
        <v>183</v>
      </c>
      <c r="B42" s="43" t="s">
        <v>23</v>
      </c>
      <c r="C42" s="43" t="s">
        <v>32</v>
      </c>
      <c r="D42" s="44" t="s">
        <v>302</v>
      </c>
      <c r="E42" s="45"/>
      <c r="F42" s="45"/>
      <c r="G42" s="47"/>
      <c r="H42" s="57">
        <v>140505.76</v>
      </c>
      <c r="I42" s="57"/>
      <c r="J42" s="57" t="s">
        <v>297</v>
      </c>
      <c r="K42" s="41">
        <f aca="true" t="shared" si="0" ref="K42:K47">SUM(H42)</f>
        <v>140505.76</v>
      </c>
    </row>
    <row r="43" spans="1:11" ht="12.75">
      <c r="A43" s="58" t="s">
        <v>184</v>
      </c>
      <c r="B43" s="37" t="s">
        <v>24</v>
      </c>
      <c r="C43" s="43" t="s">
        <v>33</v>
      </c>
      <c r="D43" s="44" t="s">
        <v>302</v>
      </c>
      <c r="E43" s="45"/>
      <c r="F43" s="45"/>
      <c r="G43" s="47"/>
      <c r="H43" s="41">
        <v>580529.61</v>
      </c>
      <c r="I43" s="41"/>
      <c r="J43" s="41" t="s">
        <v>297</v>
      </c>
      <c r="K43" s="41">
        <f t="shared" si="0"/>
        <v>580529.61</v>
      </c>
    </row>
    <row r="44" spans="1:11" ht="12.75">
      <c r="A44" s="58" t="s">
        <v>185</v>
      </c>
      <c r="B44" s="37" t="s">
        <v>25</v>
      </c>
      <c r="C44" s="43" t="s">
        <v>34</v>
      </c>
      <c r="D44" s="44" t="s">
        <v>302</v>
      </c>
      <c r="E44" s="45"/>
      <c r="F44" s="45"/>
      <c r="G44" s="47"/>
      <c r="H44" s="41">
        <v>1630995.82</v>
      </c>
      <c r="I44" s="41"/>
      <c r="J44" s="41" t="s">
        <v>297</v>
      </c>
      <c r="K44" s="41">
        <f t="shared" si="0"/>
        <v>1630995.82</v>
      </c>
    </row>
    <row r="45" spans="1:11" ht="12.75">
      <c r="A45" s="58" t="s">
        <v>186</v>
      </c>
      <c r="B45" s="37" t="s">
        <v>91</v>
      </c>
      <c r="C45" s="43" t="s">
        <v>35</v>
      </c>
      <c r="D45" s="44" t="s">
        <v>302</v>
      </c>
      <c r="E45" s="45"/>
      <c r="F45" s="45"/>
      <c r="G45" s="47"/>
      <c r="H45" s="41">
        <v>51626</v>
      </c>
      <c r="I45" s="41"/>
      <c r="J45" s="41" t="s">
        <v>297</v>
      </c>
      <c r="K45" s="41">
        <f t="shared" si="0"/>
        <v>51626</v>
      </c>
    </row>
    <row r="46" spans="1:11" ht="12.75">
      <c r="A46" s="58" t="s">
        <v>248</v>
      </c>
      <c r="B46" s="37" t="s">
        <v>92</v>
      </c>
      <c r="C46" s="43" t="s">
        <v>36</v>
      </c>
      <c r="D46" s="44" t="s">
        <v>302</v>
      </c>
      <c r="E46" s="45"/>
      <c r="F46" s="45"/>
      <c r="G46" s="47"/>
      <c r="H46" s="41">
        <v>24025992.97</v>
      </c>
      <c r="I46" s="41"/>
      <c r="J46" s="41" t="s">
        <v>297</v>
      </c>
      <c r="K46" s="41">
        <f t="shared" si="0"/>
        <v>24025992.97</v>
      </c>
    </row>
    <row r="47" spans="1:11" ht="12.75">
      <c r="A47" s="58" t="s">
        <v>249</v>
      </c>
      <c r="B47" s="37" t="s">
        <v>93</v>
      </c>
      <c r="C47" s="43" t="s">
        <v>37</v>
      </c>
      <c r="D47" s="44" t="s">
        <v>302</v>
      </c>
      <c r="E47" s="43"/>
      <c r="F47" s="43"/>
      <c r="G47" s="49"/>
      <c r="H47" s="41">
        <v>10303341.81</v>
      </c>
      <c r="I47" s="41"/>
      <c r="J47" s="41" t="s">
        <v>297</v>
      </c>
      <c r="K47" s="41">
        <f t="shared" si="0"/>
        <v>10303341.81</v>
      </c>
    </row>
    <row r="48" spans="1:11" ht="12.75">
      <c r="A48" s="42" t="s">
        <v>250</v>
      </c>
      <c r="B48" s="54" t="s">
        <v>94</v>
      </c>
      <c r="C48" s="45" t="s">
        <v>38</v>
      </c>
      <c r="D48" s="69" t="s">
        <v>150</v>
      </c>
      <c r="E48" s="70"/>
      <c r="F48" s="70"/>
      <c r="G48" s="71"/>
      <c r="H48" s="41" t="s">
        <v>297</v>
      </c>
      <c r="I48" s="41"/>
      <c r="J48" s="41" t="s">
        <v>297</v>
      </c>
      <c r="K48" s="41" t="s">
        <v>297</v>
      </c>
    </row>
    <row r="49" spans="1:11" ht="12.75">
      <c r="A49" s="53" t="s">
        <v>175</v>
      </c>
      <c r="B49" s="54"/>
      <c r="C49" s="54"/>
      <c r="D49" s="44"/>
      <c r="E49" s="54"/>
      <c r="F49" s="54"/>
      <c r="G49" s="65"/>
      <c r="H49" s="55"/>
      <c r="I49" s="55"/>
      <c r="J49" s="55"/>
      <c r="K49" s="55"/>
    </row>
    <row r="50" spans="1:11" ht="12.75">
      <c r="A50" s="56" t="s">
        <v>251</v>
      </c>
      <c r="B50" s="43" t="s">
        <v>95</v>
      </c>
      <c r="C50" s="43" t="s">
        <v>39</v>
      </c>
      <c r="D50" s="44" t="s">
        <v>302</v>
      </c>
      <c r="E50" s="45"/>
      <c r="F50" s="45"/>
      <c r="G50" s="72"/>
      <c r="H50" s="57" t="s">
        <v>297</v>
      </c>
      <c r="I50" s="57"/>
      <c r="J50" s="57" t="s">
        <v>297</v>
      </c>
      <c r="K50" s="57" t="s">
        <v>297</v>
      </c>
    </row>
    <row r="51" spans="1:11" ht="12.75">
      <c r="A51" s="58" t="s">
        <v>252</v>
      </c>
      <c r="B51" s="37" t="s">
        <v>96</v>
      </c>
      <c r="C51" s="43" t="s">
        <v>40</v>
      </c>
      <c r="D51" s="44" t="s">
        <v>302</v>
      </c>
      <c r="E51" s="43"/>
      <c r="F51" s="43"/>
      <c r="G51" s="73"/>
      <c r="H51" s="41" t="s">
        <v>297</v>
      </c>
      <c r="I51" s="41"/>
      <c r="J51" s="41" t="s">
        <v>297</v>
      </c>
      <c r="K51" s="41" t="s">
        <v>297</v>
      </c>
    </row>
    <row r="52" spans="1:11" ht="12.75">
      <c r="A52" s="42" t="s">
        <v>253</v>
      </c>
      <c r="B52" s="37" t="s">
        <v>28</v>
      </c>
      <c r="C52" s="43" t="s">
        <v>41</v>
      </c>
      <c r="D52" s="66" t="s">
        <v>151</v>
      </c>
      <c r="E52" s="67"/>
      <c r="F52" s="67"/>
      <c r="G52" s="68"/>
      <c r="H52" s="41">
        <v>29155739.24</v>
      </c>
      <c r="I52" s="41"/>
      <c r="J52" s="41" t="s">
        <v>297</v>
      </c>
      <c r="K52" s="41">
        <f>SUM(K54+K55)</f>
        <v>29155739.24</v>
      </c>
    </row>
    <row r="53" spans="1:11" ht="12.75">
      <c r="A53" s="53" t="s">
        <v>175</v>
      </c>
      <c r="B53" s="54"/>
      <c r="C53" s="45"/>
      <c r="D53" s="44"/>
      <c r="E53" s="54"/>
      <c r="F53" s="54"/>
      <c r="G53" s="65"/>
      <c r="H53" s="55"/>
      <c r="I53" s="55"/>
      <c r="J53" s="55"/>
      <c r="K53" s="55"/>
    </row>
    <row r="54" spans="1:11" ht="21">
      <c r="A54" s="56" t="s">
        <v>254</v>
      </c>
      <c r="B54" s="43" t="s">
        <v>29</v>
      </c>
      <c r="C54" s="43" t="s">
        <v>42</v>
      </c>
      <c r="D54" s="44" t="s">
        <v>302</v>
      </c>
      <c r="E54" s="45"/>
      <c r="F54" s="45"/>
      <c r="G54" s="47"/>
      <c r="H54" s="57">
        <v>22432353.24</v>
      </c>
      <c r="I54" s="57"/>
      <c r="J54" s="57" t="s">
        <v>297</v>
      </c>
      <c r="K54" s="41">
        <f>SUM(H54)</f>
        <v>22432353.24</v>
      </c>
    </row>
    <row r="55" spans="1:11" ht="21">
      <c r="A55" s="58" t="s">
        <v>255</v>
      </c>
      <c r="B55" s="43" t="s">
        <v>30</v>
      </c>
      <c r="C55" s="43" t="s">
        <v>43</v>
      </c>
      <c r="D55" s="44" t="s">
        <v>303</v>
      </c>
      <c r="E55" s="43"/>
      <c r="F55" s="43"/>
      <c r="G55" s="49"/>
      <c r="H55" s="41">
        <v>6723386</v>
      </c>
      <c r="I55" s="41"/>
      <c r="J55" s="41" t="s">
        <v>297</v>
      </c>
      <c r="K55" s="41">
        <f>SUM(H55)</f>
        <v>6723386</v>
      </c>
    </row>
    <row r="56" spans="1:11" ht="12.75">
      <c r="A56" s="42" t="s">
        <v>256</v>
      </c>
      <c r="B56" s="43" t="s">
        <v>38</v>
      </c>
      <c r="C56" s="43" t="s">
        <v>44</v>
      </c>
      <c r="D56" s="66" t="s">
        <v>173</v>
      </c>
      <c r="E56" s="67"/>
      <c r="F56" s="67"/>
      <c r="G56" s="68"/>
      <c r="H56" s="41">
        <v>148400</v>
      </c>
      <c r="I56" s="41"/>
      <c r="J56" s="41" t="s">
        <v>297</v>
      </c>
      <c r="K56" s="41">
        <f>SUM(K58)</f>
        <v>148400</v>
      </c>
    </row>
    <row r="57" spans="1:11" ht="12.75">
      <c r="A57" s="53" t="s">
        <v>175</v>
      </c>
      <c r="B57" s="54"/>
      <c r="C57" s="45"/>
      <c r="D57" s="44"/>
      <c r="E57" s="54"/>
      <c r="F57" s="54"/>
      <c r="G57" s="65"/>
      <c r="H57" s="41" t="s">
        <v>297</v>
      </c>
      <c r="I57" s="55"/>
      <c r="J57" s="55"/>
      <c r="K57" s="41" t="s">
        <v>297</v>
      </c>
    </row>
    <row r="58" spans="1:11" ht="12.75">
      <c r="A58" s="56" t="s">
        <v>187</v>
      </c>
      <c r="B58" s="43" t="s">
        <v>39</v>
      </c>
      <c r="C58" s="43" t="s">
        <v>45</v>
      </c>
      <c r="D58" s="44" t="s">
        <v>302</v>
      </c>
      <c r="E58" s="45"/>
      <c r="F58" s="45"/>
      <c r="G58" s="47"/>
      <c r="H58" s="41">
        <v>148400</v>
      </c>
      <c r="I58" s="57"/>
      <c r="J58" s="57" t="s">
        <v>297</v>
      </c>
      <c r="K58" s="41">
        <f>SUM(H58)</f>
        <v>148400</v>
      </c>
    </row>
    <row r="59" spans="1:11" ht="21">
      <c r="A59" s="58" t="s">
        <v>188</v>
      </c>
      <c r="B59" s="43" t="s">
        <v>40</v>
      </c>
      <c r="C59" s="43" t="s">
        <v>46</v>
      </c>
      <c r="D59" s="44" t="s">
        <v>302</v>
      </c>
      <c r="E59" s="45"/>
      <c r="F59" s="45"/>
      <c r="G59" s="47"/>
      <c r="H59" s="41" t="s">
        <v>297</v>
      </c>
      <c r="I59" s="41"/>
      <c r="J59" s="41" t="s">
        <v>297</v>
      </c>
      <c r="K59" s="41" t="s">
        <v>297</v>
      </c>
    </row>
    <row r="60" spans="1:11" ht="12.75">
      <c r="A60" s="58" t="s">
        <v>189</v>
      </c>
      <c r="B60" s="37" t="s">
        <v>97</v>
      </c>
      <c r="C60" s="43" t="s">
        <v>47</v>
      </c>
      <c r="D60" s="44" t="s">
        <v>302</v>
      </c>
      <c r="E60" s="43"/>
      <c r="F60" s="43"/>
      <c r="G60" s="49"/>
      <c r="H60" s="41" t="s">
        <v>297</v>
      </c>
      <c r="I60" s="41"/>
      <c r="J60" s="41" t="s">
        <v>297</v>
      </c>
      <c r="K60" s="41" t="s">
        <v>297</v>
      </c>
    </row>
    <row r="61" spans="1:11" ht="12.75">
      <c r="A61" s="42" t="s">
        <v>190</v>
      </c>
      <c r="B61" s="37" t="s">
        <v>41</v>
      </c>
      <c r="C61" s="43" t="s">
        <v>48</v>
      </c>
      <c r="D61" s="66" t="s">
        <v>152</v>
      </c>
      <c r="E61" s="67"/>
      <c r="F61" s="67"/>
      <c r="G61" s="68"/>
      <c r="H61" s="41">
        <v>3110930.49</v>
      </c>
      <c r="I61" s="41"/>
      <c r="J61" s="41" t="s">
        <v>297</v>
      </c>
      <c r="K61" s="41">
        <f>SUM(K64+K65)</f>
        <v>3110930.4899999998</v>
      </c>
    </row>
    <row r="62" spans="1:11" ht="12.75">
      <c r="A62" s="53" t="s">
        <v>175</v>
      </c>
      <c r="B62" s="54"/>
      <c r="C62" s="45"/>
      <c r="D62" s="44"/>
      <c r="E62" s="54"/>
      <c r="F62" s="54"/>
      <c r="G62" s="65"/>
      <c r="H62" s="55"/>
      <c r="I62" s="55"/>
      <c r="J62" s="55"/>
      <c r="K62" s="55"/>
    </row>
    <row r="63" spans="1:11" ht="21">
      <c r="A63" s="56" t="s">
        <v>174</v>
      </c>
      <c r="B63" s="43" t="s">
        <v>42</v>
      </c>
      <c r="C63" s="43" t="s">
        <v>49</v>
      </c>
      <c r="D63" s="44" t="s">
        <v>302</v>
      </c>
      <c r="E63" s="45"/>
      <c r="F63" s="45"/>
      <c r="G63" s="47"/>
      <c r="H63" s="57" t="s">
        <v>297</v>
      </c>
      <c r="I63" s="57"/>
      <c r="J63" s="57" t="s">
        <v>297</v>
      </c>
      <c r="K63" s="57" t="s">
        <v>297</v>
      </c>
    </row>
    <row r="64" spans="1:11" ht="12.75">
      <c r="A64" s="58" t="s">
        <v>191</v>
      </c>
      <c r="B64" s="37" t="s">
        <v>43</v>
      </c>
      <c r="C64" s="37" t="s">
        <v>50</v>
      </c>
      <c r="D64" s="44" t="s">
        <v>302</v>
      </c>
      <c r="E64" s="45"/>
      <c r="F64" s="45"/>
      <c r="G64" s="47"/>
      <c r="H64" s="41">
        <v>2755470.67</v>
      </c>
      <c r="I64" s="41"/>
      <c r="J64" s="41" t="s">
        <v>297</v>
      </c>
      <c r="K64" s="41">
        <f>SUM(H64)</f>
        <v>2755470.67</v>
      </c>
    </row>
    <row r="65" spans="1:11" ht="21">
      <c r="A65" s="58" t="s">
        <v>192</v>
      </c>
      <c r="B65" s="43" t="s">
        <v>99</v>
      </c>
      <c r="C65" s="43" t="s">
        <v>51</v>
      </c>
      <c r="D65" s="44" t="s">
        <v>302</v>
      </c>
      <c r="E65" s="43"/>
      <c r="F65" s="43"/>
      <c r="G65" s="49"/>
      <c r="H65" s="41">
        <v>355459.82</v>
      </c>
      <c r="I65" s="41"/>
      <c r="J65" s="41" t="s">
        <v>297</v>
      </c>
      <c r="K65" s="41">
        <f>SUM(H65)</f>
        <v>355459.82</v>
      </c>
    </row>
    <row r="66" spans="1:11" ht="12.75">
      <c r="A66" s="42" t="s">
        <v>193</v>
      </c>
      <c r="B66" s="37" t="s">
        <v>48</v>
      </c>
      <c r="C66" s="43" t="s">
        <v>52</v>
      </c>
      <c r="D66" s="66" t="s">
        <v>153</v>
      </c>
      <c r="E66" s="67"/>
      <c r="F66" s="67"/>
      <c r="G66" s="68"/>
      <c r="H66" s="41">
        <v>4524689.36</v>
      </c>
      <c r="I66" s="41"/>
      <c r="J66" s="41" t="s">
        <v>297</v>
      </c>
      <c r="K66" s="41">
        <f>SUM(K68+K69)</f>
        <v>4524689.359999999</v>
      </c>
    </row>
    <row r="67" spans="1:11" ht="12.75">
      <c r="A67" s="53" t="s">
        <v>175</v>
      </c>
      <c r="B67" s="54"/>
      <c r="C67" s="45"/>
      <c r="D67" s="44"/>
      <c r="E67" s="54"/>
      <c r="F67" s="54"/>
      <c r="G67" s="65"/>
      <c r="H67" s="55"/>
      <c r="I67" s="55"/>
      <c r="J67" s="55"/>
      <c r="K67" s="55"/>
    </row>
    <row r="68" spans="1:11" ht="12.75">
      <c r="A68" s="56" t="s">
        <v>194</v>
      </c>
      <c r="B68" s="43" t="s">
        <v>49</v>
      </c>
      <c r="C68" s="43" t="s">
        <v>53</v>
      </c>
      <c r="D68" s="44" t="s">
        <v>302</v>
      </c>
      <c r="E68" s="45"/>
      <c r="F68" s="45"/>
      <c r="G68" s="47"/>
      <c r="H68" s="57">
        <v>3165059.07</v>
      </c>
      <c r="I68" s="57"/>
      <c r="J68" s="57" t="s">
        <v>297</v>
      </c>
      <c r="K68" s="41">
        <f>SUM(H68)</f>
        <v>3165059.07</v>
      </c>
    </row>
    <row r="69" spans="1:11" ht="12.75">
      <c r="A69" s="58" t="s">
        <v>195</v>
      </c>
      <c r="B69" s="37" t="s">
        <v>50</v>
      </c>
      <c r="C69" s="43" t="s">
        <v>54</v>
      </c>
      <c r="D69" s="44" t="s">
        <v>302</v>
      </c>
      <c r="E69" s="45"/>
      <c r="F69" s="45"/>
      <c r="G69" s="47"/>
      <c r="H69" s="41">
        <v>1359630.29</v>
      </c>
      <c r="I69" s="41"/>
      <c r="J69" s="41" t="s">
        <v>297</v>
      </c>
      <c r="K69" s="41">
        <f>SUM(H69)</f>
        <v>1359630.29</v>
      </c>
    </row>
    <row r="70" spans="1:11" ht="12.75">
      <c r="A70" s="58" t="s">
        <v>196</v>
      </c>
      <c r="B70" s="37" t="s">
        <v>51</v>
      </c>
      <c r="C70" s="43" t="s">
        <v>55</v>
      </c>
      <c r="D70" s="44" t="s">
        <v>302</v>
      </c>
      <c r="E70" s="45"/>
      <c r="F70" s="45"/>
      <c r="G70" s="47"/>
      <c r="H70" s="41" t="s">
        <v>297</v>
      </c>
      <c r="I70" s="41"/>
      <c r="J70" s="41" t="s">
        <v>297</v>
      </c>
      <c r="K70" s="41" t="s">
        <v>297</v>
      </c>
    </row>
    <row r="71" spans="1:11" ht="12.75">
      <c r="A71" s="42" t="s">
        <v>197</v>
      </c>
      <c r="B71" s="37" t="s">
        <v>52</v>
      </c>
      <c r="C71" s="43" t="s">
        <v>98</v>
      </c>
      <c r="D71" s="44" t="s">
        <v>302</v>
      </c>
      <c r="E71" s="43"/>
      <c r="F71" s="43"/>
      <c r="G71" s="47"/>
      <c r="H71" s="41">
        <v>644593.4</v>
      </c>
      <c r="I71" s="41"/>
      <c r="J71" s="41" t="s">
        <v>297</v>
      </c>
      <c r="K71" s="41">
        <f>SUM(H71)</f>
        <v>644593.4</v>
      </c>
    </row>
    <row r="72" spans="1:11" ht="12.75">
      <c r="A72" s="42" t="s">
        <v>266</v>
      </c>
      <c r="B72" s="37" t="s">
        <v>56</v>
      </c>
      <c r="C72" s="43"/>
      <c r="D72" s="44" t="s">
        <v>304</v>
      </c>
      <c r="E72" s="43"/>
      <c r="F72" s="43"/>
      <c r="G72" s="49"/>
      <c r="H72" s="41" t="s">
        <v>297</v>
      </c>
      <c r="I72" s="41"/>
      <c r="J72" s="41" t="s">
        <v>297</v>
      </c>
      <c r="K72" s="41" t="s">
        <v>297</v>
      </c>
    </row>
    <row r="73" spans="1:11" ht="21">
      <c r="A73" s="74" t="s">
        <v>291</v>
      </c>
      <c r="B73" s="43" t="s">
        <v>98</v>
      </c>
      <c r="C73" s="43"/>
      <c r="D73" s="75" t="s">
        <v>305</v>
      </c>
      <c r="E73" s="67"/>
      <c r="F73" s="67"/>
      <c r="G73" s="76"/>
      <c r="H73" s="41">
        <v>71606746.38</v>
      </c>
      <c r="I73" s="41"/>
      <c r="J73" s="41" t="s">
        <v>297</v>
      </c>
      <c r="K73" s="41">
        <f>SUM(K77+K98)</f>
        <v>71606746.38</v>
      </c>
    </row>
    <row r="74" spans="1:11" ht="12.75">
      <c r="A74" s="42" t="s">
        <v>198</v>
      </c>
      <c r="B74" s="37" t="s">
        <v>139</v>
      </c>
      <c r="C74" s="43"/>
      <c r="D74" s="66" t="s">
        <v>171</v>
      </c>
      <c r="E74" s="67"/>
      <c r="F74" s="67"/>
      <c r="G74" s="68"/>
      <c r="H74" s="41">
        <v>71606746.38</v>
      </c>
      <c r="I74" s="41"/>
      <c r="J74" s="41" t="s">
        <v>297</v>
      </c>
      <c r="K74" s="41">
        <f>SUM(K16-K34)</f>
        <v>71606746.38</v>
      </c>
    </row>
    <row r="75" spans="1:11" ht="12.75">
      <c r="A75" s="42" t="s">
        <v>199</v>
      </c>
      <c r="B75" s="37" t="s">
        <v>140</v>
      </c>
      <c r="C75" s="43"/>
      <c r="D75" s="44" t="s">
        <v>306</v>
      </c>
      <c r="E75" s="67"/>
      <c r="F75" s="67"/>
      <c r="G75" s="76"/>
      <c r="H75" s="41" t="s">
        <v>297</v>
      </c>
      <c r="I75" s="41"/>
      <c r="J75" s="41" t="s">
        <v>297</v>
      </c>
      <c r="K75" s="41" t="s">
        <v>297</v>
      </c>
    </row>
    <row r="76" spans="1:11" ht="12.75">
      <c r="A76" s="42" t="s">
        <v>292</v>
      </c>
      <c r="B76" s="37" t="s">
        <v>293</v>
      </c>
      <c r="C76" s="43" t="s">
        <v>27</v>
      </c>
      <c r="D76" s="77" t="s">
        <v>307</v>
      </c>
      <c r="E76" s="67"/>
      <c r="F76" s="67"/>
      <c r="G76" s="76"/>
      <c r="H76" s="41" t="s">
        <v>297</v>
      </c>
      <c r="I76" s="41"/>
      <c r="J76" s="41" t="s">
        <v>297</v>
      </c>
      <c r="K76" s="41" t="s">
        <v>297</v>
      </c>
    </row>
    <row r="77" spans="1:11" ht="21">
      <c r="A77" s="78" t="s">
        <v>275</v>
      </c>
      <c r="B77" s="37" t="s">
        <v>57</v>
      </c>
      <c r="C77" s="43"/>
      <c r="D77" s="66" t="s">
        <v>308</v>
      </c>
      <c r="E77" s="67"/>
      <c r="F77" s="67"/>
      <c r="G77" s="68"/>
      <c r="H77" s="41">
        <v>63099823.27</v>
      </c>
      <c r="I77" s="41"/>
      <c r="J77" s="41" t="s">
        <v>297</v>
      </c>
      <c r="K77" s="41">
        <f>SUM(K78+K86+K90)</f>
        <v>63099823.269999996</v>
      </c>
    </row>
    <row r="78" spans="1:11" ht="12.75">
      <c r="A78" s="42" t="s">
        <v>200</v>
      </c>
      <c r="B78" s="37" t="s">
        <v>59</v>
      </c>
      <c r="C78" s="43"/>
      <c r="D78" s="66" t="s">
        <v>154</v>
      </c>
      <c r="E78" s="67"/>
      <c r="F78" s="67"/>
      <c r="G78" s="68"/>
      <c r="H78" s="41">
        <v>35342792.75</v>
      </c>
      <c r="I78" s="41"/>
      <c r="J78" s="41" t="s">
        <v>297</v>
      </c>
      <c r="K78" s="41">
        <f>SUM(K80-K81)</f>
        <v>35342792.74999999</v>
      </c>
    </row>
    <row r="79" spans="1:11" ht="12.75">
      <c r="A79" s="53" t="s">
        <v>175</v>
      </c>
      <c r="B79" s="54"/>
      <c r="C79" s="45"/>
      <c r="D79" s="44"/>
      <c r="E79" s="70"/>
      <c r="F79" s="70"/>
      <c r="G79" s="79"/>
      <c r="H79" s="55"/>
      <c r="I79" s="55"/>
      <c r="J79" s="55"/>
      <c r="K79" s="55"/>
    </row>
    <row r="80" spans="1:11" ht="12.75">
      <c r="A80" s="56" t="s">
        <v>201</v>
      </c>
      <c r="B80" s="43" t="s">
        <v>123</v>
      </c>
      <c r="C80" s="43" t="s">
        <v>57</v>
      </c>
      <c r="D80" s="44" t="s">
        <v>309</v>
      </c>
      <c r="E80" s="67"/>
      <c r="F80" s="67"/>
      <c r="G80" s="76"/>
      <c r="H80" s="57">
        <v>81255502.38</v>
      </c>
      <c r="I80" s="57"/>
      <c r="J80" s="57" t="s">
        <v>297</v>
      </c>
      <c r="K80" s="41">
        <f>SUM(H80)</f>
        <v>81255502.38</v>
      </c>
    </row>
    <row r="81" spans="1:11" ht="12.75">
      <c r="A81" s="58" t="s">
        <v>202</v>
      </c>
      <c r="B81" s="37" t="s">
        <v>124</v>
      </c>
      <c r="C81" s="43" t="s">
        <v>58</v>
      </c>
      <c r="D81" s="44" t="s">
        <v>310</v>
      </c>
      <c r="E81" s="67"/>
      <c r="F81" s="67"/>
      <c r="G81" s="76"/>
      <c r="H81" s="41">
        <v>45912709.63</v>
      </c>
      <c r="I81" s="41"/>
      <c r="J81" s="41" t="s">
        <v>297</v>
      </c>
      <c r="K81" s="41">
        <f>SUM(H81)</f>
        <v>45912709.63</v>
      </c>
    </row>
    <row r="82" spans="1:11" ht="12.75">
      <c r="A82" s="42" t="s">
        <v>203</v>
      </c>
      <c r="B82" s="37" t="s">
        <v>61</v>
      </c>
      <c r="C82" s="43"/>
      <c r="D82" s="66" t="s">
        <v>155</v>
      </c>
      <c r="E82" s="67"/>
      <c r="F82" s="67"/>
      <c r="G82" s="68"/>
      <c r="H82" s="41" t="s">
        <v>297</v>
      </c>
      <c r="I82" s="41"/>
      <c r="J82" s="41" t="s">
        <v>297</v>
      </c>
      <c r="K82" s="41" t="s">
        <v>297</v>
      </c>
    </row>
    <row r="83" spans="1:11" ht="12.75">
      <c r="A83" s="53" t="s">
        <v>175</v>
      </c>
      <c r="B83" s="54"/>
      <c r="C83" s="45"/>
      <c r="D83" s="44"/>
      <c r="E83" s="70"/>
      <c r="F83" s="70"/>
      <c r="G83" s="71"/>
      <c r="H83" s="55"/>
      <c r="I83" s="55"/>
      <c r="J83" s="55"/>
      <c r="K83" s="55"/>
    </row>
    <row r="84" spans="1:11" ht="12.75">
      <c r="A84" s="56" t="s">
        <v>204</v>
      </c>
      <c r="B84" s="43" t="s">
        <v>100</v>
      </c>
      <c r="C84" s="43" t="s">
        <v>59</v>
      </c>
      <c r="D84" s="44" t="s">
        <v>311</v>
      </c>
      <c r="E84" s="67"/>
      <c r="F84" s="67"/>
      <c r="G84" s="76"/>
      <c r="H84" s="57" t="s">
        <v>297</v>
      </c>
      <c r="I84" s="57"/>
      <c r="J84" s="57" t="s">
        <v>297</v>
      </c>
      <c r="K84" s="57" t="s">
        <v>297</v>
      </c>
    </row>
    <row r="85" spans="1:11" ht="12.75">
      <c r="A85" s="58" t="s">
        <v>205</v>
      </c>
      <c r="B85" s="37" t="s">
        <v>101</v>
      </c>
      <c r="C85" s="43" t="s">
        <v>60</v>
      </c>
      <c r="D85" s="44" t="s">
        <v>312</v>
      </c>
      <c r="E85" s="67"/>
      <c r="F85" s="67"/>
      <c r="G85" s="76"/>
      <c r="H85" s="41" t="s">
        <v>297</v>
      </c>
      <c r="I85" s="41"/>
      <c r="J85" s="41" t="s">
        <v>297</v>
      </c>
      <c r="K85" s="41" t="s">
        <v>297</v>
      </c>
    </row>
    <row r="86" spans="1:11" ht="12.75">
      <c r="A86" s="42" t="s">
        <v>81</v>
      </c>
      <c r="B86" s="37" t="s">
        <v>102</v>
      </c>
      <c r="C86" s="43"/>
      <c r="D86" s="66" t="s">
        <v>156</v>
      </c>
      <c r="E86" s="67"/>
      <c r="F86" s="67"/>
      <c r="G86" s="68"/>
      <c r="H86" s="41">
        <v>26918929.88</v>
      </c>
      <c r="I86" s="41"/>
      <c r="J86" s="41" t="s">
        <v>297</v>
      </c>
      <c r="K86" s="41">
        <f>SUM(K88)</f>
        <v>26918929.88</v>
      </c>
    </row>
    <row r="87" spans="1:11" ht="12.75">
      <c r="A87" s="53" t="s">
        <v>175</v>
      </c>
      <c r="B87" s="54"/>
      <c r="C87" s="45"/>
      <c r="D87" s="44"/>
      <c r="E87" s="70"/>
      <c r="F87" s="70"/>
      <c r="G87" s="71"/>
      <c r="H87" s="55"/>
      <c r="I87" s="55"/>
      <c r="J87" s="55"/>
      <c r="K87" s="55"/>
    </row>
    <row r="88" spans="1:11" ht="12.75">
      <c r="A88" s="56" t="s">
        <v>206</v>
      </c>
      <c r="B88" s="43" t="s">
        <v>103</v>
      </c>
      <c r="C88" s="43" t="s">
        <v>61</v>
      </c>
      <c r="D88" s="44" t="s">
        <v>313</v>
      </c>
      <c r="E88" s="67"/>
      <c r="F88" s="67"/>
      <c r="G88" s="80"/>
      <c r="H88" s="57">
        <v>26918929.88</v>
      </c>
      <c r="I88" s="57"/>
      <c r="J88" s="57" t="s">
        <v>297</v>
      </c>
      <c r="K88" s="41">
        <f>SUM(H88)</f>
        <v>26918929.88</v>
      </c>
    </row>
    <row r="89" spans="1:11" ht="12.75">
      <c r="A89" s="58" t="s">
        <v>207</v>
      </c>
      <c r="B89" s="37" t="s">
        <v>104</v>
      </c>
      <c r="C89" s="37" t="s">
        <v>62</v>
      </c>
      <c r="D89" s="44" t="s">
        <v>313</v>
      </c>
      <c r="E89" s="67"/>
      <c r="F89" s="67"/>
      <c r="G89" s="76"/>
      <c r="H89" s="41" t="s">
        <v>297</v>
      </c>
      <c r="I89" s="41"/>
      <c r="J89" s="41" t="s">
        <v>297</v>
      </c>
      <c r="K89" s="41" t="s">
        <v>297</v>
      </c>
    </row>
    <row r="90" spans="1:11" ht="12.75">
      <c r="A90" s="42" t="s">
        <v>208</v>
      </c>
      <c r="B90" s="43" t="s">
        <v>105</v>
      </c>
      <c r="C90" s="43"/>
      <c r="D90" s="66" t="s">
        <v>157</v>
      </c>
      <c r="E90" s="67"/>
      <c r="F90" s="67"/>
      <c r="G90" s="68"/>
      <c r="H90" s="41">
        <v>838100.64</v>
      </c>
      <c r="I90" s="41"/>
      <c r="J90" s="41" t="s">
        <v>297</v>
      </c>
      <c r="K90" s="41">
        <f>SUM(K92-K93)</f>
        <v>838100.6399999999</v>
      </c>
    </row>
    <row r="91" spans="1:11" ht="12.75">
      <c r="A91" s="53" t="s">
        <v>175</v>
      </c>
      <c r="B91" s="54"/>
      <c r="C91" s="45"/>
      <c r="D91" s="44"/>
      <c r="E91" s="70"/>
      <c r="F91" s="70"/>
      <c r="G91" s="71"/>
      <c r="H91" s="55"/>
      <c r="I91" s="55"/>
      <c r="J91" s="55"/>
      <c r="K91" s="55"/>
    </row>
    <row r="92" spans="1:11" ht="12.75">
      <c r="A92" s="56" t="s">
        <v>209</v>
      </c>
      <c r="B92" s="43" t="s">
        <v>106</v>
      </c>
      <c r="C92" s="43" t="s">
        <v>64</v>
      </c>
      <c r="D92" s="44" t="s">
        <v>314</v>
      </c>
      <c r="E92" s="67"/>
      <c r="F92" s="67"/>
      <c r="G92" s="76"/>
      <c r="H92" s="57">
        <v>2678079.67</v>
      </c>
      <c r="I92" s="57"/>
      <c r="J92" s="57" t="s">
        <v>297</v>
      </c>
      <c r="K92" s="41">
        <f>SUM(H92)</f>
        <v>2678079.67</v>
      </c>
    </row>
    <row r="93" spans="1:11" ht="12.75">
      <c r="A93" s="58" t="s">
        <v>210</v>
      </c>
      <c r="B93" s="37" t="s">
        <v>107</v>
      </c>
      <c r="C93" s="37" t="s">
        <v>63</v>
      </c>
      <c r="D93" s="44" t="s">
        <v>314</v>
      </c>
      <c r="E93" s="81"/>
      <c r="F93" s="81"/>
      <c r="G93" s="82"/>
      <c r="H93" s="41">
        <v>1839979.03</v>
      </c>
      <c r="I93" s="41"/>
      <c r="J93" s="41" t="s">
        <v>297</v>
      </c>
      <c r="K93" s="41">
        <f>SUM(H93)</f>
        <v>1839979.03</v>
      </c>
    </row>
    <row r="94" spans="1:11" ht="23.25">
      <c r="A94" s="83" t="s">
        <v>268</v>
      </c>
      <c r="B94" s="37" t="s">
        <v>269</v>
      </c>
      <c r="C94" s="37"/>
      <c r="D94" s="84" t="s">
        <v>315</v>
      </c>
      <c r="E94" s="81"/>
      <c r="F94" s="81"/>
      <c r="G94" s="62"/>
      <c r="H94" s="41" t="s">
        <v>297</v>
      </c>
      <c r="I94" s="41"/>
      <c r="J94" s="41" t="s">
        <v>297</v>
      </c>
      <c r="K94" s="41" t="s">
        <v>297</v>
      </c>
    </row>
    <row r="95" spans="1:11" ht="12.75">
      <c r="A95" s="85" t="s">
        <v>175</v>
      </c>
      <c r="B95" s="54"/>
      <c r="C95" s="54"/>
      <c r="D95" s="86"/>
      <c r="E95" s="87"/>
      <c r="F95" s="87"/>
      <c r="G95" s="88"/>
      <c r="H95" s="55"/>
      <c r="I95" s="55"/>
      <c r="J95" s="55"/>
      <c r="K95" s="55"/>
    </row>
    <row r="96" spans="1:11" ht="12.75">
      <c r="A96" s="89" t="s">
        <v>270</v>
      </c>
      <c r="B96" s="43" t="s">
        <v>272</v>
      </c>
      <c r="C96" s="43" t="s">
        <v>274</v>
      </c>
      <c r="D96" s="77" t="s">
        <v>316</v>
      </c>
      <c r="E96" s="67"/>
      <c r="F96" s="67"/>
      <c r="G96" s="90"/>
      <c r="H96" s="57" t="s">
        <v>297</v>
      </c>
      <c r="I96" s="57"/>
      <c r="J96" s="57" t="s">
        <v>297</v>
      </c>
      <c r="K96" s="57" t="s">
        <v>297</v>
      </c>
    </row>
    <row r="97" spans="1:11" ht="12.75">
      <c r="A97" s="91" t="s">
        <v>271</v>
      </c>
      <c r="B97" s="37" t="s">
        <v>273</v>
      </c>
      <c r="C97" s="37" t="s">
        <v>274</v>
      </c>
      <c r="D97" s="84" t="s">
        <v>316</v>
      </c>
      <c r="E97" s="81"/>
      <c r="F97" s="81"/>
      <c r="G97" s="62"/>
      <c r="H97" s="41" t="s">
        <v>297</v>
      </c>
      <c r="I97" s="41"/>
      <c r="J97" s="41" t="s">
        <v>297</v>
      </c>
      <c r="K97" s="41" t="s">
        <v>297</v>
      </c>
    </row>
    <row r="98" spans="1:11" ht="24">
      <c r="A98" s="36" t="s">
        <v>211</v>
      </c>
      <c r="B98" s="37" t="s">
        <v>108</v>
      </c>
      <c r="C98" s="92"/>
      <c r="D98" s="93" t="s">
        <v>158</v>
      </c>
      <c r="E98" s="94"/>
      <c r="F98" s="94"/>
      <c r="G98" s="95"/>
      <c r="H98" s="41">
        <v>8506923.11</v>
      </c>
      <c r="I98" s="41" t="s">
        <v>297</v>
      </c>
      <c r="J98" s="41" t="s">
        <v>297</v>
      </c>
      <c r="K98" s="41">
        <f>SUM(K99-K124)</f>
        <v>8506923.109999998</v>
      </c>
    </row>
    <row r="99" spans="1:11" ht="21">
      <c r="A99" s="96" t="s">
        <v>145</v>
      </c>
      <c r="B99" s="37" t="s">
        <v>125</v>
      </c>
      <c r="C99" s="97"/>
      <c r="D99" s="98" t="s">
        <v>159</v>
      </c>
      <c r="E99" s="99"/>
      <c r="F99" s="99"/>
      <c r="G99" s="100"/>
      <c r="H99" s="41">
        <v>8516183.79</v>
      </c>
      <c r="I99" s="41" t="s">
        <v>297</v>
      </c>
      <c r="J99" s="41" t="s">
        <v>297</v>
      </c>
      <c r="K99" s="41">
        <f>SUM(K100+K108+K120)</f>
        <v>8516183.78999999</v>
      </c>
    </row>
    <row r="100" spans="1:11" ht="12.75">
      <c r="A100" s="42" t="s">
        <v>212</v>
      </c>
      <c r="B100" s="37" t="s">
        <v>58</v>
      </c>
      <c r="C100" s="97"/>
      <c r="D100" s="101" t="s">
        <v>160</v>
      </c>
      <c r="E100" s="32"/>
      <c r="F100" s="32"/>
      <c r="G100" s="102"/>
      <c r="H100" s="41">
        <v>369598.71</v>
      </c>
      <c r="I100" s="41" t="s">
        <v>297</v>
      </c>
      <c r="J100" s="41" t="s">
        <v>297</v>
      </c>
      <c r="K100" s="41">
        <f>SUM(K102-K103)</f>
        <v>369598.70999999344</v>
      </c>
    </row>
    <row r="101" spans="1:11" ht="12.75">
      <c r="A101" s="53" t="s">
        <v>175</v>
      </c>
      <c r="B101" s="54"/>
      <c r="C101" s="54"/>
      <c r="D101" s="44"/>
      <c r="E101" s="54"/>
      <c r="F101" s="54"/>
      <c r="G101" s="103"/>
      <c r="H101" s="41" t="s">
        <v>297</v>
      </c>
      <c r="I101" s="41" t="s">
        <v>297</v>
      </c>
      <c r="J101" s="41" t="s">
        <v>297</v>
      </c>
      <c r="K101" s="41" t="s">
        <v>297</v>
      </c>
    </row>
    <row r="102" spans="1:11" ht="12.75">
      <c r="A102" s="56" t="s">
        <v>213</v>
      </c>
      <c r="B102" s="43" t="s">
        <v>126</v>
      </c>
      <c r="C102" s="43" t="s">
        <v>65</v>
      </c>
      <c r="D102" s="44" t="s">
        <v>317</v>
      </c>
      <c r="E102" s="43"/>
      <c r="F102" s="43"/>
      <c r="G102" s="104"/>
      <c r="H102" s="41">
        <v>129100936.82</v>
      </c>
      <c r="I102" s="41" t="s">
        <v>297</v>
      </c>
      <c r="J102" s="41" t="s">
        <v>297</v>
      </c>
      <c r="K102" s="41">
        <f>SUM(H102)</f>
        <v>129100936.82</v>
      </c>
    </row>
    <row r="103" spans="1:11" ht="12.75">
      <c r="A103" s="58" t="s">
        <v>214</v>
      </c>
      <c r="B103" s="37" t="s">
        <v>127</v>
      </c>
      <c r="C103" s="37" t="s">
        <v>66</v>
      </c>
      <c r="D103" s="44" t="s">
        <v>318</v>
      </c>
      <c r="E103" s="81"/>
      <c r="F103" s="81"/>
      <c r="G103" s="105"/>
      <c r="H103" s="41">
        <v>128731338.11</v>
      </c>
      <c r="I103" s="41" t="s">
        <v>297</v>
      </c>
      <c r="J103" s="41" t="s">
        <v>297</v>
      </c>
      <c r="K103" s="41">
        <f>SUM(H103)</f>
        <v>128731338.11</v>
      </c>
    </row>
    <row r="104" spans="1:11" ht="12.75">
      <c r="A104" s="42" t="s">
        <v>276</v>
      </c>
      <c r="B104" s="37" t="s">
        <v>60</v>
      </c>
      <c r="C104" s="43"/>
      <c r="D104" s="66" t="s">
        <v>161</v>
      </c>
      <c r="E104" s="67"/>
      <c r="F104" s="67"/>
      <c r="G104" s="68"/>
      <c r="H104" s="41" t="s">
        <v>297</v>
      </c>
      <c r="I104" s="41" t="s">
        <v>297</v>
      </c>
      <c r="J104" s="41" t="s">
        <v>297</v>
      </c>
      <c r="K104" s="41" t="s">
        <v>297</v>
      </c>
    </row>
    <row r="105" spans="1:11" ht="12.75">
      <c r="A105" s="53" t="s">
        <v>175</v>
      </c>
      <c r="B105" s="54"/>
      <c r="C105" s="45"/>
      <c r="D105" s="44"/>
      <c r="E105" s="70"/>
      <c r="F105" s="70"/>
      <c r="G105" s="71"/>
      <c r="H105" s="55"/>
      <c r="I105" s="55"/>
      <c r="J105" s="55"/>
      <c r="K105" s="55"/>
    </row>
    <row r="106" spans="1:11" ht="12.75">
      <c r="A106" s="56" t="s">
        <v>277</v>
      </c>
      <c r="B106" s="43" t="s">
        <v>109</v>
      </c>
      <c r="C106" s="43" t="s">
        <v>67</v>
      </c>
      <c r="D106" s="44" t="s">
        <v>319</v>
      </c>
      <c r="E106" s="45"/>
      <c r="F106" s="45"/>
      <c r="G106" s="106"/>
      <c r="H106" s="57" t="s">
        <v>297</v>
      </c>
      <c r="I106" s="57"/>
      <c r="J106" s="57" t="s">
        <v>297</v>
      </c>
      <c r="K106" s="57" t="s">
        <v>297</v>
      </c>
    </row>
    <row r="107" spans="1:11" ht="12.75">
      <c r="A107" s="58" t="s">
        <v>278</v>
      </c>
      <c r="B107" s="43" t="s">
        <v>110</v>
      </c>
      <c r="C107" s="43" t="s">
        <v>69</v>
      </c>
      <c r="D107" s="44" t="s">
        <v>319</v>
      </c>
      <c r="E107" s="43"/>
      <c r="F107" s="43"/>
      <c r="G107" s="107"/>
      <c r="H107" s="41" t="s">
        <v>297</v>
      </c>
      <c r="I107" s="41"/>
      <c r="J107" s="41" t="s">
        <v>297</v>
      </c>
      <c r="K107" s="41" t="s">
        <v>297</v>
      </c>
    </row>
    <row r="108" spans="1:11" ht="12.75">
      <c r="A108" s="42" t="s">
        <v>80</v>
      </c>
      <c r="B108" s="37" t="s">
        <v>63</v>
      </c>
      <c r="C108" s="43"/>
      <c r="D108" s="108" t="s">
        <v>162</v>
      </c>
      <c r="E108" s="109"/>
      <c r="F108" s="109"/>
      <c r="G108" s="108"/>
      <c r="H108" s="41">
        <v>2773701.99</v>
      </c>
      <c r="I108" s="41"/>
      <c r="J108" s="41" t="s">
        <v>297</v>
      </c>
      <c r="K108" s="41">
        <f>SUM(K110)</f>
        <v>2773701.99</v>
      </c>
    </row>
    <row r="109" spans="1:11" ht="12.75">
      <c r="A109" s="53" t="s">
        <v>175</v>
      </c>
      <c r="B109" s="54"/>
      <c r="C109" s="45"/>
      <c r="D109" s="44"/>
      <c r="E109" s="51"/>
      <c r="F109" s="51"/>
      <c r="G109" s="110"/>
      <c r="H109" s="55"/>
      <c r="I109" s="55"/>
      <c r="J109" s="55"/>
      <c r="K109" s="55"/>
    </row>
    <row r="110" spans="1:11" ht="12.75">
      <c r="A110" s="56" t="s">
        <v>215</v>
      </c>
      <c r="B110" s="43" t="s">
        <v>111</v>
      </c>
      <c r="C110" s="43" t="s">
        <v>68</v>
      </c>
      <c r="D110" s="44" t="s">
        <v>320</v>
      </c>
      <c r="E110" s="45"/>
      <c r="F110" s="45"/>
      <c r="G110" s="106"/>
      <c r="H110" s="57">
        <v>2773701.99</v>
      </c>
      <c r="I110" s="57"/>
      <c r="J110" s="57" t="s">
        <v>297</v>
      </c>
      <c r="K110" s="41">
        <f>SUM(H110)</f>
        <v>2773701.99</v>
      </c>
    </row>
    <row r="111" spans="1:11" ht="12.75">
      <c r="A111" s="58" t="s">
        <v>216</v>
      </c>
      <c r="B111" s="37" t="s">
        <v>112</v>
      </c>
      <c r="C111" s="43" t="s">
        <v>70</v>
      </c>
      <c r="D111" s="44" t="s">
        <v>320</v>
      </c>
      <c r="E111" s="43"/>
      <c r="F111" s="43"/>
      <c r="G111" s="107"/>
      <c r="H111" s="41" t="s">
        <v>297</v>
      </c>
      <c r="I111" s="41"/>
      <c r="J111" s="41" t="s">
        <v>297</v>
      </c>
      <c r="K111" s="41" t="s">
        <v>297</v>
      </c>
    </row>
    <row r="112" spans="1:11" ht="12.75">
      <c r="A112" s="42" t="s">
        <v>133</v>
      </c>
      <c r="B112" s="37" t="s">
        <v>113</v>
      </c>
      <c r="C112" s="43"/>
      <c r="D112" s="108" t="s">
        <v>163</v>
      </c>
      <c r="E112" s="109"/>
      <c r="F112" s="109"/>
      <c r="G112" s="108"/>
      <c r="H112" s="41" t="s">
        <v>297</v>
      </c>
      <c r="I112" s="41"/>
      <c r="J112" s="41" t="s">
        <v>297</v>
      </c>
      <c r="K112" s="41" t="s">
        <v>297</v>
      </c>
    </row>
    <row r="113" spans="1:11" ht="12.75">
      <c r="A113" s="53" t="s">
        <v>175</v>
      </c>
      <c r="B113" s="54"/>
      <c r="C113" s="45"/>
      <c r="D113" s="44"/>
      <c r="E113" s="54"/>
      <c r="F113" s="54"/>
      <c r="G113" s="111"/>
      <c r="H113" s="55"/>
      <c r="I113" s="55"/>
      <c r="J113" s="55"/>
      <c r="K113" s="55"/>
    </row>
    <row r="114" spans="1:11" ht="12.75">
      <c r="A114" s="56" t="s">
        <v>217</v>
      </c>
      <c r="B114" s="43" t="s">
        <v>114</v>
      </c>
      <c r="C114" s="43" t="s">
        <v>83</v>
      </c>
      <c r="D114" s="44" t="s">
        <v>321</v>
      </c>
      <c r="E114" s="43"/>
      <c r="F114" s="43"/>
      <c r="G114" s="107"/>
      <c r="H114" s="57" t="s">
        <v>297</v>
      </c>
      <c r="I114" s="57"/>
      <c r="J114" s="57" t="s">
        <v>297</v>
      </c>
      <c r="K114" s="57" t="s">
        <v>297</v>
      </c>
    </row>
    <row r="115" spans="1:11" ht="12.75">
      <c r="A115" s="58" t="s">
        <v>264</v>
      </c>
      <c r="B115" s="37" t="s">
        <v>115</v>
      </c>
      <c r="C115" s="43" t="s">
        <v>84</v>
      </c>
      <c r="D115" s="44" t="s">
        <v>321</v>
      </c>
      <c r="E115" s="37"/>
      <c r="F115" s="37"/>
      <c r="G115" s="62"/>
      <c r="H115" s="41" t="s">
        <v>297</v>
      </c>
      <c r="I115" s="41"/>
      <c r="J115" s="41" t="s">
        <v>297</v>
      </c>
      <c r="K115" s="41" t="s">
        <v>297</v>
      </c>
    </row>
    <row r="116" spans="1:11" ht="12.75">
      <c r="A116" s="42" t="s">
        <v>141</v>
      </c>
      <c r="B116" s="54" t="s">
        <v>136</v>
      </c>
      <c r="C116" s="45"/>
      <c r="D116" s="44" t="s">
        <v>164</v>
      </c>
      <c r="E116" s="51"/>
      <c r="F116" s="51"/>
      <c r="G116" s="110"/>
      <c r="H116" s="41" t="s">
        <v>297</v>
      </c>
      <c r="I116" s="41"/>
      <c r="J116" s="41" t="s">
        <v>297</v>
      </c>
      <c r="K116" s="41" t="s">
        <v>297</v>
      </c>
    </row>
    <row r="117" spans="1:11" ht="12.75">
      <c r="A117" s="53" t="s">
        <v>175</v>
      </c>
      <c r="B117" s="54"/>
      <c r="C117" s="54"/>
      <c r="D117" s="44"/>
      <c r="E117" s="54"/>
      <c r="F117" s="54"/>
      <c r="G117" s="111"/>
      <c r="H117" s="55"/>
      <c r="I117" s="55"/>
      <c r="J117" s="55"/>
      <c r="K117" s="55"/>
    </row>
    <row r="118" spans="1:11" ht="12.75">
      <c r="A118" s="56" t="s">
        <v>279</v>
      </c>
      <c r="B118" s="45" t="s">
        <v>137</v>
      </c>
      <c r="C118" s="43" t="s">
        <v>134</v>
      </c>
      <c r="D118" s="44" t="s">
        <v>322</v>
      </c>
      <c r="E118" s="45"/>
      <c r="F118" s="45"/>
      <c r="G118" s="106"/>
      <c r="H118" s="57" t="s">
        <v>297</v>
      </c>
      <c r="I118" s="57"/>
      <c r="J118" s="57" t="s">
        <v>297</v>
      </c>
      <c r="K118" s="57" t="s">
        <v>297</v>
      </c>
    </row>
    <row r="119" spans="1:11" ht="12.75">
      <c r="A119" s="58" t="s">
        <v>280</v>
      </c>
      <c r="B119" s="54" t="s">
        <v>138</v>
      </c>
      <c r="C119" s="43" t="s">
        <v>135</v>
      </c>
      <c r="D119" s="44" t="s">
        <v>322</v>
      </c>
      <c r="E119" s="43"/>
      <c r="F119" s="43"/>
      <c r="G119" s="107"/>
      <c r="H119" s="41" t="s">
        <v>297</v>
      </c>
      <c r="I119" s="41"/>
      <c r="J119" s="41" t="s">
        <v>297</v>
      </c>
      <c r="K119" s="41" t="s">
        <v>297</v>
      </c>
    </row>
    <row r="120" spans="1:11" ht="23.25">
      <c r="A120" s="42" t="s">
        <v>142</v>
      </c>
      <c r="B120" s="54" t="s">
        <v>116</v>
      </c>
      <c r="C120" s="45"/>
      <c r="D120" s="110" t="s">
        <v>165</v>
      </c>
      <c r="E120" s="51"/>
      <c r="F120" s="51"/>
      <c r="G120" s="110"/>
      <c r="H120" s="41">
        <v>5372883.09</v>
      </c>
      <c r="I120" s="41"/>
      <c r="J120" s="41" t="s">
        <v>297</v>
      </c>
      <c r="K120" s="41">
        <f>SUM(K122-K123)</f>
        <v>5372883.089999996</v>
      </c>
    </row>
    <row r="121" spans="1:11" ht="12.75">
      <c r="A121" s="53" t="s">
        <v>175</v>
      </c>
      <c r="B121" s="54"/>
      <c r="C121" s="54"/>
      <c r="D121" s="44"/>
      <c r="E121" s="54"/>
      <c r="F121" s="54"/>
      <c r="G121" s="111"/>
      <c r="H121" s="55"/>
      <c r="I121" s="112"/>
      <c r="J121" s="55"/>
      <c r="K121" s="55"/>
    </row>
    <row r="122" spans="1:11" ht="12.75">
      <c r="A122" s="56" t="s">
        <v>218</v>
      </c>
      <c r="B122" s="43" t="s">
        <v>117</v>
      </c>
      <c r="C122" s="43" t="s">
        <v>72</v>
      </c>
      <c r="D122" s="44" t="s">
        <v>323</v>
      </c>
      <c r="E122" s="43"/>
      <c r="F122" s="43"/>
      <c r="G122" s="107"/>
      <c r="H122" s="57">
        <v>71307463.3</v>
      </c>
      <c r="I122" s="113"/>
      <c r="J122" s="57" t="s">
        <v>297</v>
      </c>
      <c r="K122" s="41">
        <f>SUM(H122)</f>
        <v>71307463.3</v>
      </c>
    </row>
    <row r="123" spans="1:11" ht="12.75">
      <c r="A123" s="58" t="s">
        <v>219</v>
      </c>
      <c r="B123" s="37" t="s">
        <v>118</v>
      </c>
      <c r="C123" s="37" t="s">
        <v>71</v>
      </c>
      <c r="D123" s="44" t="s">
        <v>323</v>
      </c>
      <c r="E123" s="109"/>
      <c r="F123" s="109"/>
      <c r="G123" s="114"/>
      <c r="H123" s="41">
        <v>65934580.21</v>
      </c>
      <c r="I123" s="48"/>
      <c r="J123" s="41" t="s">
        <v>297</v>
      </c>
      <c r="K123" s="41">
        <f>SUM(H123)</f>
        <v>65934580.21</v>
      </c>
    </row>
    <row r="124" spans="1:11" ht="12.75">
      <c r="A124" s="74" t="s">
        <v>143</v>
      </c>
      <c r="B124" s="43" t="s">
        <v>65</v>
      </c>
      <c r="C124" s="43"/>
      <c r="D124" s="63" t="s">
        <v>166</v>
      </c>
      <c r="E124" s="37"/>
      <c r="F124" s="37"/>
      <c r="G124" s="64"/>
      <c r="H124" s="41">
        <v>9260.68</v>
      </c>
      <c r="I124" s="41" t="s">
        <v>297</v>
      </c>
      <c r="J124" s="41" t="s">
        <v>297</v>
      </c>
      <c r="K124" s="41">
        <f>SUM(K133)</f>
        <v>9260.679999992251</v>
      </c>
    </row>
    <row r="125" spans="1:11" ht="23.25">
      <c r="A125" s="42" t="s">
        <v>257</v>
      </c>
      <c r="B125" s="43" t="s">
        <v>67</v>
      </c>
      <c r="C125" s="43"/>
      <c r="D125" s="63" t="s">
        <v>167</v>
      </c>
      <c r="E125" s="37"/>
      <c r="F125" s="37"/>
      <c r="G125" s="64"/>
      <c r="H125" s="41" t="s">
        <v>297</v>
      </c>
      <c r="I125" s="41" t="s">
        <v>297</v>
      </c>
      <c r="J125" s="41" t="s">
        <v>297</v>
      </c>
      <c r="K125" s="41" t="s">
        <v>297</v>
      </c>
    </row>
    <row r="126" spans="1:11" ht="12.75">
      <c r="A126" s="53" t="s">
        <v>175</v>
      </c>
      <c r="B126" s="54"/>
      <c r="C126" s="45"/>
      <c r="D126" s="44"/>
      <c r="E126" s="54"/>
      <c r="F126" s="54"/>
      <c r="G126" s="111"/>
      <c r="H126" s="41" t="s">
        <v>297</v>
      </c>
      <c r="I126" s="41" t="s">
        <v>297</v>
      </c>
      <c r="J126" s="41" t="s">
        <v>297</v>
      </c>
      <c r="K126" s="41" t="s">
        <v>297</v>
      </c>
    </row>
    <row r="127" spans="1:11" ht="21">
      <c r="A127" s="56" t="s">
        <v>258</v>
      </c>
      <c r="B127" s="43" t="s">
        <v>119</v>
      </c>
      <c r="C127" s="43" t="s">
        <v>73</v>
      </c>
      <c r="D127" s="44" t="s">
        <v>324</v>
      </c>
      <c r="E127" s="45"/>
      <c r="F127" s="45"/>
      <c r="G127" s="106"/>
      <c r="H127" s="41" t="s">
        <v>297</v>
      </c>
      <c r="I127" s="41" t="s">
        <v>297</v>
      </c>
      <c r="J127" s="41" t="s">
        <v>297</v>
      </c>
      <c r="K127" s="41" t="s">
        <v>297</v>
      </c>
    </row>
    <row r="128" spans="1:11" ht="21">
      <c r="A128" s="58" t="s">
        <v>259</v>
      </c>
      <c r="B128" s="37" t="s">
        <v>120</v>
      </c>
      <c r="C128" s="43" t="s">
        <v>74</v>
      </c>
      <c r="D128" s="44" t="s">
        <v>324</v>
      </c>
      <c r="E128" s="43"/>
      <c r="F128" s="43"/>
      <c r="G128" s="107"/>
      <c r="H128" s="41" t="s">
        <v>297</v>
      </c>
      <c r="I128" s="41" t="s">
        <v>297</v>
      </c>
      <c r="J128" s="41" t="s">
        <v>297</v>
      </c>
      <c r="K128" s="41" t="s">
        <v>297</v>
      </c>
    </row>
    <row r="129" spans="1:11" ht="23.25">
      <c r="A129" s="42" t="s">
        <v>260</v>
      </c>
      <c r="B129" s="37" t="s">
        <v>68</v>
      </c>
      <c r="C129" s="43"/>
      <c r="D129" s="63" t="s">
        <v>168</v>
      </c>
      <c r="E129" s="37"/>
      <c r="F129" s="37"/>
      <c r="G129" s="64"/>
      <c r="H129" s="41" t="s">
        <v>297</v>
      </c>
      <c r="I129" s="41" t="s">
        <v>297</v>
      </c>
      <c r="J129" s="41" t="s">
        <v>297</v>
      </c>
      <c r="K129" s="41" t="s">
        <v>297</v>
      </c>
    </row>
    <row r="130" spans="1:11" ht="12.75">
      <c r="A130" s="53" t="s">
        <v>175</v>
      </c>
      <c r="B130" s="54"/>
      <c r="C130" s="45"/>
      <c r="D130" s="44"/>
      <c r="E130" s="54"/>
      <c r="F130" s="54"/>
      <c r="G130" s="111"/>
      <c r="H130" s="41" t="s">
        <v>297</v>
      </c>
      <c r="I130" s="41" t="s">
        <v>297</v>
      </c>
      <c r="J130" s="41" t="s">
        <v>297</v>
      </c>
      <c r="K130" s="41" t="s">
        <v>297</v>
      </c>
    </row>
    <row r="131" spans="1:11" ht="12.75">
      <c r="A131" s="56" t="s">
        <v>261</v>
      </c>
      <c r="B131" s="43" t="s">
        <v>128</v>
      </c>
      <c r="C131" s="43" t="s">
        <v>75</v>
      </c>
      <c r="D131" s="44" t="s">
        <v>325</v>
      </c>
      <c r="E131" s="45"/>
      <c r="F131" s="45"/>
      <c r="G131" s="106"/>
      <c r="H131" s="41" t="s">
        <v>297</v>
      </c>
      <c r="I131" s="41" t="s">
        <v>297</v>
      </c>
      <c r="J131" s="41" t="s">
        <v>297</v>
      </c>
      <c r="K131" s="41" t="s">
        <v>297</v>
      </c>
    </row>
    <row r="132" spans="1:11" ht="12.75">
      <c r="A132" s="58" t="s">
        <v>262</v>
      </c>
      <c r="B132" s="37" t="s">
        <v>129</v>
      </c>
      <c r="C132" s="43" t="s">
        <v>76</v>
      </c>
      <c r="D132" s="44" t="s">
        <v>325</v>
      </c>
      <c r="E132" s="43"/>
      <c r="F132" s="43"/>
      <c r="G132" s="107"/>
      <c r="H132" s="41" t="s">
        <v>297</v>
      </c>
      <c r="I132" s="41" t="s">
        <v>297</v>
      </c>
      <c r="J132" s="41" t="s">
        <v>297</v>
      </c>
      <c r="K132" s="41" t="s">
        <v>297</v>
      </c>
    </row>
    <row r="133" spans="1:11" ht="12.75">
      <c r="A133" s="42" t="s">
        <v>263</v>
      </c>
      <c r="B133" s="37" t="s">
        <v>83</v>
      </c>
      <c r="C133" s="43"/>
      <c r="D133" s="63" t="s">
        <v>169</v>
      </c>
      <c r="E133" s="37"/>
      <c r="F133" s="37"/>
      <c r="G133" s="64"/>
      <c r="H133" s="41">
        <v>9260.68</v>
      </c>
      <c r="I133" s="41" t="s">
        <v>297</v>
      </c>
      <c r="J133" s="41" t="s">
        <v>297</v>
      </c>
      <c r="K133" s="41">
        <f>SUM(K135-K136)</f>
        <v>9260.679999992251</v>
      </c>
    </row>
    <row r="134" spans="1:11" ht="12.75">
      <c r="A134" s="53" t="s">
        <v>175</v>
      </c>
      <c r="B134" s="54"/>
      <c r="C134" s="45"/>
      <c r="D134" s="44"/>
      <c r="E134" s="54"/>
      <c r="F134" s="54"/>
      <c r="G134" s="111"/>
      <c r="H134" s="41" t="s">
        <v>297</v>
      </c>
      <c r="I134" s="41" t="s">
        <v>297</v>
      </c>
      <c r="J134" s="41" t="s">
        <v>297</v>
      </c>
      <c r="K134" s="41" t="s">
        <v>297</v>
      </c>
    </row>
    <row r="135" spans="1:11" ht="12.75">
      <c r="A135" s="56" t="s">
        <v>220</v>
      </c>
      <c r="B135" s="43" t="s">
        <v>121</v>
      </c>
      <c r="C135" s="43" t="s">
        <v>77</v>
      </c>
      <c r="D135" s="44" t="s">
        <v>326</v>
      </c>
      <c r="E135" s="43"/>
      <c r="F135" s="43"/>
      <c r="G135" s="107"/>
      <c r="H135" s="41">
        <v>122384410.58</v>
      </c>
      <c r="I135" s="41" t="s">
        <v>297</v>
      </c>
      <c r="J135" s="41" t="s">
        <v>297</v>
      </c>
      <c r="K135" s="41">
        <f>SUM(H135)</f>
        <v>122384410.58</v>
      </c>
    </row>
    <row r="136" spans="1:11" ht="12.75">
      <c r="A136" s="58" t="s">
        <v>221</v>
      </c>
      <c r="B136" s="37" t="s">
        <v>122</v>
      </c>
      <c r="C136" s="37" t="s">
        <v>78</v>
      </c>
      <c r="D136" s="44" t="s">
        <v>326</v>
      </c>
      <c r="E136" s="44"/>
      <c r="F136" s="44"/>
      <c r="G136" s="61"/>
      <c r="H136" s="41">
        <v>122375149.9</v>
      </c>
      <c r="I136" s="41" t="s">
        <v>297</v>
      </c>
      <c r="J136" s="41" t="s">
        <v>297</v>
      </c>
      <c r="K136" s="41">
        <f>SUM(H136)</f>
        <v>122375149.9</v>
      </c>
    </row>
    <row r="137" spans="1:12" ht="9.75" customHeight="1">
      <c r="A137" s="115"/>
      <c r="B137" s="116"/>
      <c r="C137" s="117"/>
      <c r="D137" s="117"/>
      <c r="E137" s="117"/>
      <c r="F137" s="117"/>
      <c r="G137" s="117"/>
      <c r="H137" s="117"/>
      <c r="I137" s="117"/>
      <c r="J137" s="118"/>
      <c r="K137" s="118"/>
      <c r="L137" s="115"/>
    </row>
    <row r="138" spans="1:12" ht="13.5" customHeight="1">
      <c r="A138" s="115"/>
      <c r="B138" s="116"/>
      <c r="C138" s="117"/>
      <c r="D138" s="117"/>
      <c r="E138" s="117"/>
      <c r="F138" s="117"/>
      <c r="G138" s="117"/>
      <c r="H138" s="117"/>
      <c r="I138" s="117"/>
      <c r="J138" s="118"/>
      <c r="K138" s="118"/>
      <c r="L138" s="115"/>
    </row>
    <row r="139" spans="1:12" ht="15" customHeight="1">
      <c r="A139" s="119" t="s">
        <v>339</v>
      </c>
      <c r="B139" s="120" t="s">
        <v>281</v>
      </c>
      <c r="C139" s="120"/>
      <c r="D139" s="121"/>
      <c r="E139" s="120"/>
      <c r="F139" s="122"/>
      <c r="G139" s="121"/>
      <c r="H139" s="121"/>
      <c r="I139" s="121"/>
      <c r="J139" s="123"/>
      <c r="K139" s="123" t="s">
        <v>340</v>
      </c>
      <c r="L139" s="115"/>
    </row>
    <row r="140" spans="1:12" ht="18" customHeight="1">
      <c r="A140" s="117" t="s">
        <v>282</v>
      </c>
      <c r="B140" s="117" t="s">
        <v>283</v>
      </c>
      <c r="C140" s="117"/>
      <c r="E140" s="124"/>
      <c r="F140" s="4"/>
      <c r="K140" s="118"/>
      <c r="L140" s="115"/>
    </row>
    <row r="141" spans="1:12" ht="15" customHeight="1">
      <c r="A141" s="117"/>
      <c r="B141" s="117"/>
      <c r="C141" s="117"/>
      <c r="E141" s="124"/>
      <c r="F141" s="4"/>
      <c r="K141" s="4"/>
      <c r="L141" s="125"/>
    </row>
    <row r="142" spans="1:12" ht="15" customHeight="1">
      <c r="A142" s="126" t="s">
        <v>284</v>
      </c>
      <c r="B142" s="115"/>
      <c r="C142" s="127"/>
      <c r="D142" s="128"/>
      <c r="E142" s="129"/>
      <c r="F142" s="130"/>
      <c r="H142" s="131"/>
      <c r="I142" s="131"/>
      <c r="J142" s="131"/>
      <c r="K142" s="131"/>
      <c r="L142" s="125"/>
    </row>
    <row r="143" spans="1:12" ht="15" customHeight="1">
      <c r="A143" s="132"/>
      <c r="B143" s="115"/>
      <c r="C143" s="133"/>
      <c r="D143" s="28"/>
      <c r="E143" s="124"/>
      <c r="F143" s="4"/>
      <c r="H143" s="134" t="s">
        <v>289</v>
      </c>
      <c r="I143" s="134"/>
      <c r="J143" s="134"/>
      <c r="K143" s="134"/>
      <c r="L143" s="125"/>
    </row>
    <row r="144" spans="1:12" ht="15" customHeight="1">
      <c r="A144" s="135" t="s">
        <v>285</v>
      </c>
      <c r="B144" s="115"/>
      <c r="C144" s="115"/>
      <c r="D144" s="115"/>
      <c r="E144" s="124"/>
      <c r="F144" s="4"/>
      <c r="K144" s="4"/>
      <c r="L144" s="125"/>
    </row>
    <row r="145" spans="1:12" ht="15" customHeight="1">
      <c r="A145" s="115" t="s">
        <v>286</v>
      </c>
      <c r="B145" s="115"/>
      <c r="C145" s="115"/>
      <c r="D145" s="136"/>
      <c r="E145" s="124"/>
      <c r="F145" s="4"/>
      <c r="K145" s="4"/>
      <c r="L145" s="125"/>
    </row>
    <row r="146" spans="1:12" ht="15" customHeight="1">
      <c r="A146" s="135" t="s">
        <v>287</v>
      </c>
      <c r="E146" s="124"/>
      <c r="F146" s="4"/>
      <c r="K146" s="4"/>
      <c r="L146" s="125"/>
    </row>
    <row r="147" spans="1:12" ht="15" customHeight="1">
      <c r="A147" s="137" t="s">
        <v>288</v>
      </c>
      <c r="C147" s="138"/>
      <c r="D147" s="116"/>
      <c r="E147" s="139"/>
      <c r="F147" s="139"/>
      <c r="G147" s="133"/>
      <c r="H147" s="133"/>
      <c r="I147" s="133"/>
      <c r="J147" s="4"/>
      <c r="K147" s="4"/>
      <c r="L147" s="125"/>
    </row>
    <row r="148" spans="1:12" ht="15" customHeight="1">
      <c r="A148" s="117"/>
      <c r="B148" s="117"/>
      <c r="C148" s="117"/>
      <c r="D148" s="118"/>
      <c r="E148" s="4"/>
      <c r="F148" s="4"/>
      <c r="G148" s="133"/>
      <c r="H148" s="133"/>
      <c r="I148" s="133"/>
      <c r="J148" s="4"/>
      <c r="K148" s="4"/>
      <c r="L148" s="125"/>
    </row>
    <row r="149" spans="1:12" ht="15" customHeight="1">
      <c r="A149" s="140">
        <v>42402</v>
      </c>
      <c r="B149" s="117"/>
      <c r="C149" s="117"/>
      <c r="D149" s="141"/>
      <c r="E149" s="28"/>
      <c r="F149" s="4"/>
      <c r="G149" s="133"/>
      <c r="H149" s="133"/>
      <c r="I149" s="133"/>
      <c r="J149" s="4"/>
      <c r="K149" s="4"/>
      <c r="L149" s="125"/>
    </row>
    <row r="150" ht="12.75">
      <c r="A150" s="115"/>
    </row>
    <row r="151" ht="12.75">
      <c r="A151" s="115"/>
    </row>
  </sheetData>
  <sheetProtection/>
  <mergeCells count="33">
    <mergeCell ref="G121:G122"/>
    <mergeCell ref="G22:G26"/>
    <mergeCell ref="G28:G32"/>
    <mergeCell ref="G36:G39"/>
    <mergeCell ref="G41:G47"/>
    <mergeCell ref="G49:G51"/>
    <mergeCell ref="G101:G102"/>
    <mergeCell ref="A11:A14"/>
    <mergeCell ref="B11:B14"/>
    <mergeCell ref="C11:C14"/>
    <mergeCell ref="H11:H14"/>
    <mergeCell ref="I11:I14"/>
    <mergeCell ref="G17:G20"/>
    <mergeCell ref="H143:K143"/>
    <mergeCell ref="G126:G128"/>
    <mergeCell ref="G53:G55"/>
    <mergeCell ref="G57:G60"/>
    <mergeCell ref="G62:G65"/>
    <mergeCell ref="G67:G72"/>
    <mergeCell ref="G106:G107"/>
    <mergeCell ref="G110:G111"/>
    <mergeCell ref="G113:G114"/>
    <mergeCell ref="G117:G119"/>
    <mergeCell ref="J11:J14"/>
    <mergeCell ref="K11:K14"/>
    <mergeCell ref="A2:J2"/>
    <mergeCell ref="G130:G132"/>
    <mergeCell ref="G134:G135"/>
    <mergeCell ref="H142:K142"/>
    <mergeCell ref="A4:I4"/>
    <mergeCell ref="A5:A6"/>
    <mergeCell ref="B6:I6"/>
    <mergeCell ref="B7:I7"/>
  </mergeCells>
  <printOptions/>
  <pageMargins left="0.3937007874015748" right="0.3937007874015748" top="0.7874015748031497" bottom="0.3937007874015748" header="0" footer="0"/>
  <pageSetup cellComments="asDisplayed" fitToHeight="0" fitToWidth="1" horizontalDpi="600" verticalDpi="600" orientation="portrait" pageOrder="overThenDown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330</v>
      </c>
      <c r="B1" s="1" t="s">
        <v>331</v>
      </c>
    </row>
    <row r="2" spans="1:2" ht="12.75">
      <c r="A2" t="s">
        <v>332</v>
      </c>
      <c r="B2" s="1" t="s">
        <v>331</v>
      </c>
    </row>
    <row r="3" spans="1:2" ht="12.75">
      <c r="A3" t="s">
        <v>333</v>
      </c>
      <c r="B3" s="1" t="s">
        <v>334</v>
      </c>
    </row>
    <row r="4" spans="1:2" ht="12.75">
      <c r="A4" t="s">
        <v>335</v>
      </c>
      <c r="B4" s="1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2016-03-28T11:14:40Z</cp:lastPrinted>
  <dcterms:created xsi:type="dcterms:W3CDTF">1999-06-18T11:49:53Z</dcterms:created>
  <dcterms:modified xsi:type="dcterms:W3CDTF">2016-03-28T11:19:29Z</dcterms:modified>
  <cp:category/>
  <cp:version/>
  <cp:contentType/>
  <cp:contentStatus/>
</cp:coreProperties>
</file>