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3272" windowHeight="9720" activeTab="0"/>
  </bookViews>
  <sheets>
    <sheet name="01.01.2017" sheetId="1" r:id="rId1"/>
    <sheet name="льготы" sheetId="2" r:id="rId2"/>
  </sheets>
  <definedNames>
    <definedName name="_xlnm.Print_Area" localSheetId="1">'льготы'!$A$1:$I$12</definedName>
  </definedNames>
  <calcPr fullCalcOnLoad="1"/>
</workbook>
</file>

<file path=xl/sharedStrings.xml><?xml version="1.0" encoding="utf-8"?>
<sst xmlns="http://schemas.openxmlformats.org/spreadsheetml/2006/main" count="54" uniqueCount="48">
  <si>
    <t>Налог на доходы физических лиц</t>
  </si>
  <si>
    <t>Налог на имущество физических лиц</t>
  </si>
  <si>
    <t>Земельный налог</t>
  </si>
  <si>
    <t>Прочие неналоговые доходы</t>
  </si>
  <si>
    <t>Площадь</t>
  </si>
  <si>
    <t>Кадастровая стоимость</t>
  </si>
  <si>
    <t>%</t>
  </si>
  <si>
    <t>руб.</t>
  </si>
  <si>
    <t>кв.м</t>
  </si>
  <si>
    <t>Наименование доходного источника</t>
  </si>
  <si>
    <t>в том числе: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</si>
  <si>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</si>
  <si>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</si>
  <si>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</si>
  <si>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ДОХОДЫ, всего</t>
  </si>
  <si>
    <t>Доходы от использования имущества, находящегося в государственной и муниципальной собственности</t>
  </si>
  <si>
    <t>из них:</t>
  </si>
  <si>
    <t>Доходы, получаемые в виде арендной платы за земельные участки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</si>
  <si>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</si>
  <si>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</si>
  <si>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</si>
  <si>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</si>
  <si>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</si>
  <si>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ВСЕГО НАЛОГОВЫЕ И НЕНАЛОГОВЫЕ ДОХОДЫ</t>
  </si>
  <si>
    <t>НАЛОГОВЫЕ ДОХОДЫ,                   всего</t>
  </si>
  <si>
    <t>№ п/п</t>
  </si>
  <si>
    <t>Наименование налогоплательщика</t>
  </si>
  <si>
    <t>Ставка земельного налога</t>
  </si>
  <si>
    <t>Льготная ставка земельного налога</t>
  </si>
  <si>
    <t>Земельный налог по льготной ставке</t>
  </si>
  <si>
    <t>Сумма  льготы</t>
  </si>
  <si>
    <t>руб./кв.м.</t>
  </si>
  <si>
    <t>Ветераны и инвалиды ВОВ, несовершеннолетние узники и жители блокадного Ленинграда</t>
  </si>
  <si>
    <t>Итого</t>
  </si>
  <si>
    <t>По пункту 1, 2 сумма льгот рассчитана по данным Кадастровой палаты Ломоносовского района</t>
  </si>
  <si>
    <t>Учреждения образования</t>
  </si>
  <si>
    <t>БЕЗВОЗМЕЗДНЫЕ ПОСТУПЛЕНИЯ</t>
  </si>
  <si>
    <t>ВСЕГО ДОХОДОВ</t>
  </si>
  <si>
    <t>Акцизы</t>
  </si>
  <si>
    <t>Транспортный налог с организаций</t>
  </si>
  <si>
    <t>Транспортный налог с физических лиц</t>
  </si>
  <si>
    <t>Сумма дополнительных льгот, предоставленных по земельному налогу на территории МО Аннинское сельское поселение в 2016 году</t>
  </si>
  <si>
    <t>Годовой план на 2016 г. (тыс.руб.)</t>
  </si>
  <si>
    <t>Факт соответствующего периода прошлого года (тыс.руб.)</t>
  </si>
  <si>
    <t>Процент исполнения годового плана            (%)</t>
  </si>
  <si>
    <t>Приложение 1</t>
  </si>
  <si>
    <t>Приложение 2</t>
  </si>
  <si>
    <t>Факт на 01.01.2017             (тыс.руб.)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</si>
</sst>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/>
    </xf>
    <xf numFmtId="164" fontId="23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B29" sqref="B4:E29"/>
    </sheetView>
  </sheetViews>
  <sheetFormatPr defaultColWidth="9.125" defaultRowHeight="12.75"/>
  <cols>
    <col min="1" max="1" width="40.125" style="6" customWidth="1"/>
    <col min="2" max="2" width="14.50390625" style="1" customWidth="1"/>
    <col min="3" max="3" width="14.00390625" style="1" customWidth="1"/>
    <col min="4" max="4" width="13.125" style="1" customWidth="1"/>
    <col min="5" max="5" width="11.50390625" style="1" customWidth="1"/>
    <col min="6" max="16384" width="9.125" style="1" customWidth="1"/>
  </cols>
  <sheetData>
    <row r="1" ht="15">
      <c r="D1" s="1" t="s">
        <v>45</v>
      </c>
    </row>
    <row r="2" spans="1:5" ht="15">
      <c r="A2" s="2"/>
      <c r="E2" s="20"/>
    </row>
    <row r="3" spans="1:5" s="8" customFormat="1" ht="92.25">
      <c r="A3" s="21" t="s">
        <v>9</v>
      </c>
      <c r="B3" s="7" t="s">
        <v>42</v>
      </c>
      <c r="C3" s="7" t="s">
        <v>47</v>
      </c>
      <c r="D3" s="7" t="s">
        <v>44</v>
      </c>
      <c r="E3" s="7" t="s">
        <v>43</v>
      </c>
    </row>
    <row r="4" spans="1:5" s="4" customFormat="1" ht="34.5" customHeight="1">
      <c r="A4" s="22" t="s">
        <v>24</v>
      </c>
      <c r="B4" s="31">
        <f>SUM(B6:B14)</f>
        <v>87098200</v>
      </c>
      <c r="C4" s="31">
        <f>SUM(C6:C14)</f>
        <v>93470972.28</v>
      </c>
      <c r="D4" s="32">
        <f>C4/B4*100</f>
        <v>107.31676691366756</v>
      </c>
      <c r="E4" s="31">
        <f>SUM(E6:E14)</f>
        <v>65223.200000000004</v>
      </c>
    </row>
    <row r="5" spans="1:5" s="5" customFormat="1" ht="17.25" customHeight="1">
      <c r="A5" s="23" t="s">
        <v>10</v>
      </c>
      <c r="B5" s="33"/>
      <c r="C5" s="33"/>
      <c r="D5" s="34"/>
      <c r="E5" s="33"/>
    </row>
    <row r="6" spans="1:5" s="5" customFormat="1" ht="21" customHeight="1">
      <c r="A6" s="24" t="s">
        <v>0</v>
      </c>
      <c r="B6" s="33">
        <v>7375100</v>
      </c>
      <c r="C6" s="33">
        <v>12522899.46</v>
      </c>
      <c r="D6" s="34">
        <f>C6/B6*100</f>
        <v>169.7997242071294</v>
      </c>
      <c r="E6" s="33">
        <v>12240.8</v>
      </c>
    </row>
    <row r="7" spans="1:5" s="5" customFormat="1" ht="20.25" customHeight="1">
      <c r="A7" s="24" t="s">
        <v>38</v>
      </c>
      <c r="B7" s="33">
        <v>2113900</v>
      </c>
      <c r="C7" s="33">
        <v>2099232.14</v>
      </c>
      <c r="D7" s="34">
        <f>C7/B7*100</f>
        <v>99.30612327924689</v>
      </c>
      <c r="E7" s="33">
        <v>1496</v>
      </c>
    </row>
    <row r="8" spans="1:5" s="5" customFormat="1" ht="21.75" customHeight="1">
      <c r="A8" s="24" t="s">
        <v>11</v>
      </c>
      <c r="B8" s="33">
        <v>0</v>
      </c>
      <c r="C8" s="33">
        <v>0</v>
      </c>
      <c r="D8" s="34">
        <v>0</v>
      </c>
      <c r="E8" s="33">
        <v>0</v>
      </c>
    </row>
    <row r="9" spans="1:5" s="5" customFormat="1" ht="20.25" customHeight="1">
      <c r="A9" s="24" t="s">
        <v>1</v>
      </c>
      <c r="B9" s="33">
        <v>1014000</v>
      </c>
      <c r="C9" s="33">
        <v>853263.89</v>
      </c>
      <c r="D9" s="34">
        <f>C9/B9*100</f>
        <v>84.14831262327417</v>
      </c>
      <c r="E9" s="33">
        <v>829.6</v>
      </c>
    </row>
    <row r="10" spans="1:5" s="5" customFormat="1" ht="22.5" customHeight="1">
      <c r="A10" s="24" t="s">
        <v>39</v>
      </c>
      <c r="B10" s="33">
        <v>0</v>
      </c>
      <c r="C10" s="33">
        <v>0</v>
      </c>
      <c r="D10" s="34">
        <v>0</v>
      </c>
      <c r="E10" s="33">
        <v>570.2</v>
      </c>
    </row>
    <row r="11" spans="1:5" s="5" customFormat="1" ht="21" customHeight="1">
      <c r="A11" s="24" t="s">
        <v>40</v>
      </c>
      <c r="B11" s="33">
        <v>0</v>
      </c>
      <c r="C11" s="33">
        <v>0</v>
      </c>
      <c r="D11" s="34">
        <v>0</v>
      </c>
      <c r="E11" s="33">
        <v>4233.2</v>
      </c>
    </row>
    <row r="12" spans="1:5" s="5" customFormat="1" ht="21" customHeight="1">
      <c r="A12" s="25" t="s">
        <v>2</v>
      </c>
      <c r="B12" s="33">
        <v>76523200</v>
      </c>
      <c r="C12" s="33">
        <v>77953096.79</v>
      </c>
      <c r="D12" s="34">
        <f>C12/B12*100</f>
        <v>101.86857945041506</v>
      </c>
      <c r="E12" s="33">
        <v>45777.3</v>
      </c>
    </row>
    <row r="13" spans="1:5" s="5" customFormat="1" ht="21" customHeight="1">
      <c r="A13" s="25" t="s">
        <v>12</v>
      </c>
      <c r="B13" s="33">
        <v>72000</v>
      </c>
      <c r="C13" s="33">
        <v>42480</v>
      </c>
      <c r="D13" s="34">
        <f>C13/B13*100</f>
        <v>59</v>
      </c>
      <c r="E13" s="33">
        <v>76.1</v>
      </c>
    </row>
    <row r="14" spans="1:5" s="5" customFormat="1" ht="46.5" customHeight="1">
      <c r="A14" s="25" t="s">
        <v>13</v>
      </c>
      <c r="B14" s="33">
        <v>0</v>
      </c>
      <c r="C14" s="33">
        <v>0</v>
      </c>
      <c r="D14" s="34">
        <v>0</v>
      </c>
      <c r="E14" s="33">
        <v>0</v>
      </c>
    </row>
    <row r="15" spans="1:5" s="4" customFormat="1" ht="21.75" customHeight="1">
      <c r="A15" s="22" t="s">
        <v>14</v>
      </c>
      <c r="B15" s="31">
        <f>SUM(B17+B20+B21+B25+B26)</f>
        <v>3475000</v>
      </c>
      <c r="C15" s="31">
        <f>SUM(C17+C20+C21+C25+C26)</f>
        <v>3490763.27</v>
      </c>
      <c r="D15" s="32">
        <f>C15/B15*100</f>
        <v>100.45361928057555</v>
      </c>
      <c r="E15" s="31">
        <f>SUM(E17+E20+E21+E25+E26)</f>
        <v>7103.2</v>
      </c>
    </row>
    <row r="16" spans="1:5" s="5" customFormat="1" ht="15">
      <c r="A16" s="23" t="s">
        <v>10</v>
      </c>
      <c r="B16" s="33"/>
      <c r="C16" s="33"/>
      <c r="D16" s="34"/>
      <c r="E16" s="33"/>
    </row>
    <row r="17" spans="1:5" s="5" customFormat="1" ht="46.5">
      <c r="A17" s="25" t="s">
        <v>15</v>
      </c>
      <c r="B17" s="33">
        <v>3470000</v>
      </c>
      <c r="C17" s="33">
        <v>3321969.27</v>
      </c>
      <c r="D17" s="34">
        <f>C17/B17*100</f>
        <v>95.73398472622479</v>
      </c>
      <c r="E17" s="33">
        <v>6327.4</v>
      </c>
    </row>
    <row r="18" spans="1:5" s="5" customFormat="1" ht="15">
      <c r="A18" s="26" t="s">
        <v>16</v>
      </c>
      <c r="B18" s="33"/>
      <c r="C18" s="33"/>
      <c r="D18" s="34"/>
      <c r="E18" s="33"/>
    </row>
    <row r="19" spans="1:5" s="5" customFormat="1" ht="30.75">
      <c r="A19" s="26" t="s">
        <v>17</v>
      </c>
      <c r="B19" s="33">
        <v>0</v>
      </c>
      <c r="C19" s="33">
        <v>0</v>
      </c>
      <c r="D19" s="34"/>
      <c r="E19" s="33">
        <v>3178</v>
      </c>
    </row>
    <row r="20" spans="1:5" s="5" customFormat="1" ht="30.75">
      <c r="A20" s="25" t="s">
        <v>18</v>
      </c>
      <c r="B20" s="33">
        <v>0</v>
      </c>
      <c r="C20" s="33">
        <v>0</v>
      </c>
      <c r="D20" s="34">
        <v>0</v>
      </c>
      <c r="E20" s="33">
        <v>0.2</v>
      </c>
    </row>
    <row r="21" spans="1:5" s="5" customFormat="1" ht="30.75">
      <c r="A21" s="25" t="s">
        <v>19</v>
      </c>
      <c r="B21" s="33">
        <v>0</v>
      </c>
      <c r="C21" s="33">
        <f>SUM(C23:C24)</f>
        <v>0</v>
      </c>
      <c r="D21" s="34"/>
      <c r="E21" s="33">
        <f>SUM(E23:E24)</f>
        <v>315</v>
      </c>
    </row>
    <row r="22" spans="1:5" s="5" customFormat="1" ht="15">
      <c r="A22" s="26" t="s">
        <v>16</v>
      </c>
      <c r="B22" s="33"/>
      <c r="C22" s="33"/>
      <c r="D22" s="34"/>
      <c r="E22" s="33"/>
    </row>
    <row r="23" spans="1:5" s="5" customFormat="1" ht="46.5">
      <c r="A23" s="26" t="s">
        <v>20</v>
      </c>
      <c r="B23" s="33">
        <v>0</v>
      </c>
      <c r="C23" s="33">
        <v>0</v>
      </c>
      <c r="D23" s="34">
        <v>0</v>
      </c>
      <c r="E23" s="33">
        <v>315</v>
      </c>
    </row>
    <row r="24" spans="1:5" s="5" customFormat="1" ht="48" customHeight="1">
      <c r="A24" s="27" t="s">
        <v>21</v>
      </c>
      <c r="B24" s="33">
        <v>0</v>
      </c>
      <c r="C24" s="33">
        <v>0</v>
      </c>
      <c r="D24" s="34"/>
      <c r="E24" s="33">
        <v>0</v>
      </c>
    </row>
    <row r="25" spans="1:5" s="5" customFormat="1" ht="20.25" customHeight="1">
      <c r="A25" s="25" t="s">
        <v>22</v>
      </c>
      <c r="B25" s="33">
        <v>0</v>
      </c>
      <c r="C25" s="33">
        <v>138894</v>
      </c>
      <c r="D25" s="34">
        <v>0</v>
      </c>
      <c r="E25" s="33">
        <v>367.8</v>
      </c>
    </row>
    <row r="26" spans="1:5" s="5" customFormat="1" ht="22.5" customHeight="1">
      <c r="A26" s="25" t="s">
        <v>3</v>
      </c>
      <c r="B26" s="33">
        <v>5000</v>
      </c>
      <c r="C26" s="33">
        <v>29900</v>
      </c>
      <c r="D26" s="34">
        <f>C26/B26*100</f>
        <v>598</v>
      </c>
      <c r="E26" s="33">
        <v>92.8</v>
      </c>
    </row>
    <row r="27" spans="1:5" s="4" customFormat="1" ht="36.75" customHeight="1">
      <c r="A27" s="22" t="s">
        <v>23</v>
      </c>
      <c r="B27" s="31">
        <f>SUM(B4+B15)</f>
        <v>90573200</v>
      </c>
      <c r="C27" s="31">
        <f>SUM(C4+C15)</f>
        <v>96961735.55</v>
      </c>
      <c r="D27" s="32">
        <f>C27/B27*100</f>
        <v>107.05345019277226</v>
      </c>
      <c r="E27" s="31">
        <f>SUM(E4+E15)</f>
        <v>72326.40000000001</v>
      </c>
    </row>
    <row r="28" spans="1:5" s="5" customFormat="1" ht="30.75">
      <c r="A28" s="22" t="s">
        <v>36</v>
      </c>
      <c r="B28" s="35">
        <v>40280668.5</v>
      </c>
      <c r="C28" s="35">
        <v>16844075.6</v>
      </c>
      <c r="D28" s="36">
        <f>C28/B28*100</f>
        <v>41.81677272808916</v>
      </c>
      <c r="E28" s="35">
        <v>42515.2</v>
      </c>
    </row>
    <row r="29" spans="1:5" s="5" customFormat="1" ht="24.75" customHeight="1">
      <c r="A29" s="22" t="s">
        <v>37</v>
      </c>
      <c r="B29" s="35">
        <f>SUM(B27+B28)</f>
        <v>130853868.5</v>
      </c>
      <c r="C29" s="35">
        <f>SUM(C27+C28)</f>
        <v>113805811.15</v>
      </c>
      <c r="D29" s="36">
        <f>C29/B29*100</f>
        <v>86.97168257581932</v>
      </c>
      <c r="E29" s="35">
        <f>SUM(E27+E28)</f>
        <v>114841.6</v>
      </c>
    </row>
    <row r="30" spans="1:5" s="5" customFormat="1" ht="15">
      <c r="A30" s="6"/>
      <c r="B30" s="9"/>
      <c r="C30" s="9"/>
      <c r="D30" s="9"/>
      <c r="E30" s="9"/>
    </row>
    <row r="31" spans="1:5" s="5" customFormat="1" ht="15">
      <c r="A31" s="6"/>
      <c r="B31" s="9"/>
      <c r="C31" s="9"/>
      <c r="D31" s="9"/>
      <c r="E31" s="9"/>
    </row>
    <row r="32" spans="1:5" s="5" customFormat="1" ht="15">
      <c r="A32" s="6"/>
      <c r="B32" s="9"/>
      <c r="C32" s="9"/>
      <c r="D32" s="9"/>
      <c r="E32" s="9"/>
    </row>
    <row r="33" spans="1:5" s="5" customFormat="1" ht="15">
      <c r="A33" s="6"/>
      <c r="B33" s="9"/>
      <c r="C33" s="9"/>
      <c r="D33" s="9"/>
      <c r="E33" s="9"/>
    </row>
    <row r="34" spans="1:5" s="5" customFormat="1" ht="15">
      <c r="A34" s="6"/>
      <c r="B34" s="9"/>
      <c r="C34" s="9"/>
      <c r="D34" s="9"/>
      <c r="E34" s="9"/>
    </row>
    <row r="35" spans="1:5" s="5" customFormat="1" ht="15">
      <c r="A35" s="6"/>
      <c r="B35" s="9"/>
      <c r="C35" s="9"/>
      <c r="D35" s="9"/>
      <c r="E35" s="9"/>
    </row>
    <row r="36" spans="1:5" s="5" customFormat="1" ht="15">
      <c r="A36" s="6"/>
      <c r="B36" s="9"/>
      <c r="C36" s="9"/>
      <c r="D36" s="9"/>
      <c r="E36" s="9"/>
    </row>
    <row r="37" spans="1:5" s="5" customFormat="1" ht="15">
      <c r="A37" s="6"/>
      <c r="B37" s="9"/>
      <c r="C37" s="9"/>
      <c r="D37" s="9"/>
      <c r="E37" s="9"/>
    </row>
    <row r="38" spans="1:5" s="5" customFormat="1" ht="15">
      <c r="A38" s="6"/>
      <c r="B38" s="9"/>
      <c r="C38" s="9"/>
      <c r="D38" s="9"/>
      <c r="E38" s="9"/>
    </row>
    <row r="39" spans="1:5" s="5" customFormat="1" ht="15">
      <c r="A39" s="6"/>
      <c r="B39" s="9"/>
      <c r="C39" s="9"/>
      <c r="D39" s="9"/>
      <c r="E39" s="9"/>
    </row>
    <row r="40" spans="1:5" s="5" customFormat="1" ht="15">
      <c r="A40" s="6"/>
      <c r="B40" s="9"/>
      <c r="C40" s="9"/>
      <c r="D40" s="9"/>
      <c r="E40" s="9"/>
    </row>
    <row r="41" spans="1:5" s="5" customFormat="1" ht="15">
      <c r="A41" s="6"/>
      <c r="B41" s="9"/>
      <c r="C41" s="9"/>
      <c r="D41" s="9"/>
      <c r="E41" s="9"/>
    </row>
    <row r="42" spans="1:5" s="5" customFormat="1" ht="15">
      <c r="A42" s="6"/>
      <c r="B42" s="9"/>
      <c r="C42" s="9"/>
      <c r="D42" s="9"/>
      <c r="E42" s="9"/>
    </row>
    <row r="43" spans="1:5" s="5" customFormat="1" ht="15">
      <c r="A43" s="6"/>
      <c r="B43" s="9"/>
      <c r="C43" s="9"/>
      <c r="D43" s="9"/>
      <c r="E43" s="9"/>
    </row>
    <row r="44" spans="1:5" s="5" customFormat="1" ht="15">
      <c r="A44" s="6"/>
      <c r="B44" s="9"/>
      <c r="C44" s="9"/>
      <c r="D44" s="9"/>
      <c r="E44" s="9"/>
    </row>
    <row r="45" spans="1:5" s="5" customFormat="1" ht="15">
      <c r="A45" s="6"/>
      <c r="B45" s="9"/>
      <c r="C45" s="9"/>
      <c r="D45" s="9"/>
      <c r="E45" s="9"/>
    </row>
    <row r="46" spans="2:5" ht="15">
      <c r="B46" s="10"/>
      <c r="C46" s="10"/>
      <c r="D46" s="10"/>
      <c r="E46" s="10"/>
    </row>
  </sheetData>
  <sheetProtection/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C1">
      <selection activeCell="G18" sqref="G17:G18"/>
    </sheetView>
  </sheetViews>
  <sheetFormatPr defaultColWidth="9.125" defaultRowHeight="12.75"/>
  <cols>
    <col min="1" max="1" width="6.875" style="11" customWidth="1"/>
    <col min="2" max="2" width="29.125" style="11" customWidth="1"/>
    <col min="3" max="3" width="11.00390625" style="11" customWidth="1"/>
    <col min="4" max="4" width="13.625" style="11" customWidth="1"/>
    <col min="5" max="5" width="13.50390625" style="11" customWidth="1"/>
    <col min="6" max="6" width="12.125" style="11" customWidth="1"/>
    <col min="7" max="7" width="17.00390625" style="11" customWidth="1"/>
    <col min="8" max="8" width="17.375" style="11" customWidth="1"/>
    <col min="9" max="9" width="15.625" style="11" customWidth="1"/>
    <col min="10" max="16384" width="9.125" style="11" customWidth="1"/>
  </cols>
  <sheetData>
    <row r="1" ht="30.75">
      <c r="I1" s="17" t="s">
        <v>46</v>
      </c>
    </row>
    <row r="2" spans="2:9" ht="42" customHeight="1">
      <c r="B2" s="28" t="s">
        <v>41</v>
      </c>
      <c r="C2" s="28"/>
      <c r="D2" s="28"/>
      <c r="E2" s="28"/>
      <c r="F2" s="28"/>
      <c r="G2" s="28"/>
      <c r="H2" s="28"/>
      <c r="I2" s="28"/>
    </row>
    <row r="5" spans="1:9" ht="46.5">
      <c r="A5" s="29" t="s">
        <v>25</v>
      </c>
      <c r="B5" s="29" t="s">
        <v>26</v>
      </c>
      <c r="C5" s="3" t="s">
        <v>4</v>
      </c>
      <c r="D5" s="3" t="s">
        <v>27</v>
      </c>
      <c r="E5" s="3" t="s">
        <v>5</v>
      </c>
      <c r="F5" s="3" t="s">
        <v>2</v>
      </c>
      <c r="G5" s="3" t="s">
        <v>28</v>
      </c>
      <c r="H5" s="3" t="s">
        <v>29</v>
      </c>
      <c r="I5" s="3" t="s">
        <v>30</v>
      </c>
    </row>
    <row r="6" spans="1:9" ht="15">
      <c r="A6" s="30"/>
      <c r="B6" s="30"/>
      <c r="C6" s="3" t="s">
        <v>8</v>
      </c>
      <c r="D6" s="3" t="s">
        <v>6</v>
      </c>
      <c r="E6" s="3" t="s">
        <v>31</v>
      </c>
      <c r="F6" s="3" t="s">
        <v>7</v>
      </c>
      <c r="G6" s="3" t="s">
        <v>6</v>
      </c>
      <c r="H6" s="3" t="s">
        <v>7</v>
      </c>
      <c r="I6" s="3" t="s">
        <v>7</v>
      </c>
    </row>
    <row r="7" spans="1:9" ht="15">
      <c r="A7" s="3">
        <v>1</v>
      </c>
      <c r="B7" s="12" t="s">
        <v>35</v>
      </c>
      <c r="C7" s="3">
        <v>23000</v>
      </c>
      <c r="D7" s="3">
        <v>0.7</v>
      </c>
      <c r="E7" s="3">
        <v>1175.15</v>
      </c>
      <c r="F7" s="13">
        <f>C7*D7*E7/100</f>
        <v>189199.15</v>
      </c>
      <c r="G7" s="3">
        <v>0</v>
      </c>
      <c r="H7" s="13">
        <f>C7*E7*G7/100</f>
        <v>0</v>
      </c>
      <c r="I7" s="13">
        <f>F7-H7</f>
        <v>189199.15</v>
      </c>
    </row>
    <row r="8" spans="1:9" ht="62.25">
      <c r="A8" s="3">
        <v>2</v>
      </c>
      <c r="B8" s="12" t="s">
        <v>32</v>
      </c>
      <c r="C8" s="3">
        <v>199204</v>
      </c>
      <c r="D8" s="3">
        <v>0.3</v>
      </c>
      <c r="E8" s="3"/>
      <c r="F8" s="13">
        <v>114209</v>
      </c>
      <c r="G8" s="3">
        <v>0</v>
      </c>
      <c r="H8" s="13">
        <v>0</v>
      </c>
      <c r="I8" s="13">
        <v>114209</v>
      </c>
    </row>
    <row r="9" spans="1:9" s="17" customFormat="1" ht="15">
      <c r="A9" s="14"/>
      <c r="B9" s="15" t="s">
        <v>33</v>
      </c>
      <c r="C9" s="14">
        <f>SUM(C7:C8)</f>
        <v>222204</v>
      </c>
      <c r="D9" s="14"/>
      <c r="E9" s="14"/>
      <c r="F9" s="16">
        <f>SUM(F7:F8)</f>
        <v>303408.15</v>
      </c>
      <c r="G9" s="14"/>
      <c r="H9" s="16">
        <f>SUM(H7:H8)</f>
        <v>0</v>
      </c>
      <c r="I9" s="16">
        <f>SUM(I7:I8)</f>
        <v>303408.15</v>
      </c>
    </row>
    <row r="11" ht="15">
      <c r="A11" s="18" t="s">
        <v>34</v>
      </c>
    </row>
    <row r="12" spans="1:2" ht="15">
      <c r="A12" s="18"/>
      <c r="B12" s="19"/>
    </row>
  </sheetData>
  <sheetProtection/>
  <mergeCells count="3">
    <mergeCell ref="B2:I2"/>
    <mergeCell ref="A5:A6"/>
    <mergeCell ref="B5:B6"/>
  </mergeCells>
  <printOptions/>
  <pageMargins left="0.3937007874015748" right="0.3937007874015748" top="0.98425196850393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2017-01-24T13:37:04Z</cp:lastPrinted>
  <dcterms:created xsi:type="dcterms:W3CDTF">2007-01-18T11:03:40Z</dcterms:created>
  <dcterms:modified xsi:type="dcterms:W3CDTF">2017-01-24T13:37:08Z</dcterms:modified>
  <cp:category/>
  <cp:version/>
  <cp:contentType/>
  <cp:contentStatus/>
</cp:coreProperties>
</file>