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904" tabRatio="0" activeTab="0"/>
  </bookViews>
  <sheets>
    <sheet name="TDSheet" sheetId="1" r:id="rId1"/>
  </sheets>
  <definedNames>
    <definedName name="_xlnm.Print_Titles" localSheetId="0">'TDSheet'!$6:$8</definedName>
  </definedNames>
  <calcPr fullCalcOnLoad="1"/>
</workbook>
</file>

<file path=xl/sharedStrings.xml><?xml version="1.0" encoding="utf-8"?>
<sst xmlns="http://schemas.openxmlformats.org/spreadsheetml/2006/main" count="606" uniqueCount="196">
  <si>
    <t>Местная администрация МО Аннинское сельское поселение</t>
  </si>
  <si>
    <t>Код формы по ОКУД</t>
  </si>
  <si>
    <t>СВЕДЕНИЯ ОБ ИСПОЛНЕНИИ БЮДЖЕТА</t>
  </si>
  <si>
    <t>Код по бюджетной классификации</t>
  </si>
  <si>
    <t>Код
строки</t>
  </si>
  <si>
    <t>Утвержденные бюджетные назначения (прогнозные показатели)</t>
  </si>
  <si>
    <t>Доведенные бюджетные данные</t>
  </si>
  <si>
    <t>Исполнено, руб.</t>
  </si>
  <si>
    <t>Показатели исполнения</t>
  </si>
  <si>
    <t>причины отклонений от планового процента исполнения</t>
  </si>
  <si>
    <t>процент исполнения,
%</t>
  </si>
  <si>
    <t>не исполнено, руб</t>
  </si>
  <si>
    <t>код</t>
  </si>
  <si>
    <t>пояснения</t>
  </si>
  <si>
    <t>1. Доходы бюджета, всего</t>
  </si>
  <si>
    <t>×</t>
  </si>
  <si>
    <t>из них не исполнено:</t>
  </si>
  <si>
    <t>000</t>
  </si>
  <si>
    <t>0000</t>
  </si>
  <si>
    <t>2. Расходы бюджета, всего</t>
  </si>
  <si>
    <t>0103</t>
  </si>
  <si>
    <t>122</t>
  </si>
  <si>
    <t>244</t>
  </si>
  <si>
    <t>852</t>
  </si>
  <si>
    <t>0104</t>
  </si>
  <si>
    <t>111</t>
  </si>
  <si>
    <t>121</t>
  </si>
  <si>
    <t>853</t>
  </si>
  <si>
    <t>0501</t>
  </si>
  <si>
    <t>540</t>
  </si>
  <si>
    <t>0111</t>
  </si>
  <si>
    <t>870</t>
  </si>
  <si>
    <t>0113</t>
  </si>
  <si>
    <t>0309</t>
  </si>
  <si>
    <t>0314</t>
  </si>
  <si>
    <t>0409</t>
  </si>
  <si>
    <t>414</t>
  </si>
  <si>
    <t>0412</t>
  </si>
  <si>
    <t>0502</t>
  </si>
  <si>
    <t>101</t>
  </si>
  <si>
    <t>0503</t>
  </si>
  <si>
    <t>0107</t>
  </si>
  <si>
    <t>0707</t>
  </si>
  <si>
    <t>0801</t>
  </si>
  <si>
    <t>611</t>
  </si>
  <si>
    <t>612</t>
  </si>
  <si>
    <t>1001</t>
  </si>
  <si>
    <t>312</t>
  </si>
  <si>
    <t>1003</t>
  </si>
  <si>
    <t>1101</t>
  </si>
  <si>
    <t>1202</t>
  </si>
  <si>
    <t>1301</t>
  </si>
  <si>
    <t>730</t>
  </si>
  <si>
    <t>Результат исполнения бюджета (дефицит/профицит)</t>
  </si>
  <si>
    <t>3. Источники финансирования дефицита бюджета</t>
  </si>
  <si>
    <t>Источники внутреннего финансирования дефицита бюджета</t>
  </si>
  <si>
    <t>Источники внешнего финансирования дефицита бюджета</t>
  </si>
  <si>
    <t>0201001</t>
  </si>
  <si>
    <t>0202001</t>
  </si>
  <si>
    <t>0203001</t>
  </si>
  <si>
    <t>103</t>
  </si>
  <si>
    <t>0223001</t>
  </si>
  <si>
    <t>0224001</t>
  </si>
  <si>
    <t>0225001</t>
  </si>
  <si>
    <t>0226001</t>
  </si>
  <si>
    <t>106</t>
  </si>
  <si>
    <t>0103010</t>
  </si>
  <si>
    <t>108</t>
  </si>
  <si>
    <t>0402001</t>
  </si>
  <si>
    <t>109</t>
  </si>
  <si>
    <t>0405310</t>
  </si>
  <si>
    <t>0502510</t>
  </si>
  <si>
    <t>0904510</t>
  </si>
  <si>
    <t>114</t>
  </si>
  <si>
    <t>115</t>
  </si>
  <si>
    <t>0205010</t>
  </si>
  <si>
    <t>116</t>
  </si>
  <si>
    <t>9005010</t>
  </si>
  <si>
    <t>202</t>
  </si>
  <si>
    <t>0100310</t>
  </si>
  <si>
    <t>0207710</t>
  </si>
  <si>
    <t>0221610</t>
  </si>
  <si>
    <t>0299910</t>
  </si>
  <si>
    <t>0302410</t>
  </si>
  <si>
    <t>207</t>
  </si>
  <si>
    <t>0503010</t>
  </si>
  <si>
    <t>219</t>
  </si>
  <si>
    <t>0500010</t>
  </si>
  <si>
    <t>0603310</t>
  </si>
  <si>
    <t>0604310</t>
  </si>
  <si>
    <t>0503510</t>
  </si>
  <si>
    <t>0507510</t>
  </si>
  <si>
    <t>0701510</t>
  </si>
  <si>
    <t>113</t>
  </si>
  <si>
    <t>0299510</t>
  </si>
  <si>
    <t>0205310</t>
  </si>
  <si>
    <t>3305010</t>
  </si>
  <si>
    <t>0208810</t>
  </si>
  <si>
    <t>0208910</t>
  </si>
  <si>
    <t>0301510</t>
  </si>
  <si>
    <t>0499910</t>
  </si>
  <si>
    <t>0203</t>
  </si>
  <si>
    <t>412</t>
  </si>
  <si>
    <t>на «01» января 2017 г.</t>
  </si>
  <si>
    <t>0401210</t>
  </si>
  <si>
    <t>0401410</t>
  </si>
  <si>
    <t>99000</t>
  </si>
  <si>
    <t>00210</t>
  </si>
  <si>
    <t>05030</t>
  </si>
  <si>
    <t>11100</t>
  </si>
  <si>
    <t>01250</t>
  </si>
  <si>
    <t>00200</t>
  </si>
  <si>
    <t>129</t>
  </si>
  <si>
    <t>05010</t>
  </si>
  <si>
    <t>05090</t>
  </si>
  <si>
    <t>00280</t>
  </si>
  <si>
    <t>07200</t>
  </si>
  <si>
    <t>01110</t>
  </si>
  <si>
    <t>07300</t>
  </si>
  <si>
    <t>01290</t>
  </si>
  <si>
    <t>71340</t>
  </si>
  <si>
    <t>51180</t>
  </si>
  <si>
    <t>05100</t>
  </si>
  <si>
    <t>01060</t>
  </si>
  <si>
    <t>05300</t>
  </si>
  <si>
    <t>01080</t>
  </si>
  <si>
    <t>05200</t>
  </si>
  <si>
    <t>01070</t>
  </si>
  <si>
    <t>06100</t>
  </si>
  <si>
    <t>70880</t>
  </si>
  <si>
    <t>S0880</t>
  </si>
  <si>
    <t>08100</t>
  </si>
  <si>
    <t>01140</t>
  </si>
  <si>
    <t>01270</t>
  </si>
  <si>
    <t>05060</t>
  </si>
  <si>
    <t>70140</t>
  </si>
  <si>
    <t>S0140</t>
  </si>
  <si>
    <t>08200</t>
  </si>
  <si>
    <t>00250</t>
  </si>
  <si>
    <t>02300</t>
  </si>
  <si>
    <t>70800</t>
  </si>
  <si>
    <t>S0800</t>
  </si>
  <si>
    <t>07100</t>
  </si>
  <si>
    <t>01100</t>
  </si>
  <si>
    <t>01280</t>
  </si>
  <si>
    <t>01120</t>
  </si>
  <si>
    <t>01130</t>
  </si>
  <si>
    <t>630</t>
  </si>
  <si>
    <t>10100</t>
  </si>
  <si>
    <t>01240</t>
  </si>
  <si>
    <t>06200</t>
  </si>
  <si>
    <t>06300</t>
  </si>
  <si>
    <t>09100</t>
  </si>
  <si>
    <t>01150</t>
  </si>
  <si>
    <t>09200</t>
  </si>
  <si>
    <t>01160</t>
  </si>
  <si>
    <t>09300</t>
  </si>
  <si>
    <t>01170</t>
  </si>
  <si>
    <t>09400</t>
  </si>
  <si>
    <t>01180</t>
  </si>
  <si>
    <t>09500</t>
  </si>
  <si>
    <t>01190</t>
  </si>
  <si>
    <t>09600</t>
  </si>
  <si>
    <t>01200</t>
  </si>
  <si>
    <t>09700</t>
  </si>
  <si>
    <t>01210</t>
  </si>
  <si>
    <t>09800</t>
  </si>
  <si>
    <t>01220</t>
  </si>
  <si>
    <t>00270</t>
  </si>
  <si>
    <t>03300</t>
  </si>
  <si>
    <t>01010</t>
  </si>
  <si>
    <t>70660</t>
  </si>
  <si>
    <t>S0660</t>
  </si>
  <si>
    <t>03100</t>
  </si>
  <si>
    <t>70360</t>
  </si>
  <si>
    <t>03101</t>
  </si>
  <si>
    <t>00240</t>
  </si>
  <si>
    <t>72020</t>
  </si>
  <si>
    <t>03102</t>
  </si>
  <si>
    <t>00290</t>
  </si>
  <si>
    <t>04000</t>
  </si>
  <si>
    <t>01030</t>
  </si>
  <si>
    <t>01040</t>
  </si>
  <si>
    <t>01050</t>
  </si>
  <si>
    <t>03200</t>
  </si>
  <si>
    <t>-</t>
  </si>
  <si>
    <t>Контракт с ООО "Профиль" на строительство ДК в п. Новоселье расторгнут в 2016г. Проводятся конкурсные мероприятия.</t>
  </si>
  <si>
    <t>Контракт с ГАУ "Леноблгосэкспертиза" на гос.экспертизу проектной документации по строительству здания бассейна заключен 29.12.16.</t>
  </si>
  <si>
    <t xml:space="preserve">разовые поступления НДФЛ от ЗАО «СевНИИГиМ». 
разовые поступления НДФЛ от ЗАО «СевНИИГиМ». 
</t>
  </si>
  <si>
    <t>снижение числа нотариальных действий</t>
  </si>
  <si>
    <t>уменьшение прибыли МУП "Бюро ритуальных услуг"</t>
  </si>
  <si>
    <t xml:space="preserve">1. Экономия бюджетных средств сложилась в результате проведения конкурсных мероприятий.                                                                             2.  Несвоевременность представления исполнителями работ документов для окончательного расчета.                                                                  3. Длительность сроков заключения государственных контрактов.
</t>
  </si>
  <si>
    <t>Отсутствие потребности в резервных средствах</t>
  </si>
  <si>
    <t>Срок выполнения работ по контракту на ремонт а/д перенесен на май 2017г.</t>
  </si>
  <si>
    <t xml:space="preserve">1. Экономия бюджетных средств сложилась в результате проведения конкурсных мероприятий.                                                                             2.  Несвоевременность представления исполнителями работ документов для окончательного расчета.                                                                  </t>
  </si>
  <si>
    <t>Бюджетные кредиты не предоставлялись.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</si>
</sst>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"/>
    <numFmt numFmtId="165" formatCode="000"/>
    <numFmt numFmtId="166" formatCode="[=0]&quot;-&quot;;General"/>
    <numFmt numFmtId="167" formatCode="0.0%"/>
  </numFmts>
  <fonts count="42"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/>
      <top/>
      <bottom style="thin"/>
    </border>
    <border>
      <left style="thin"/>
      <right/>
      <top/>
      <bottom/>
    </border>
    <border>
      <left style="thin"/>
      <right style="thin"/>
      <top/>
      <bottom/>
    </border>
    <border>
      <left>
        <color indexed="63"/>
      </left>
      <right style="thin"/>
      <top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 wrapText="1"/>
    </xf>
    <xf numFmtId="164" fontId="0" fillId="0" borderId="10" xfId="0" applyNumberFormat="1" applyFont="1" applyBorder="1" applyAlignment="1">
      <alignment horizontal="center" wrapText="1"/>
    </xf>
    <xf numFmtId="0" fontId="1" fillId="0" borderId="0" xfId="0" applyFont="1" applyAlignment="1">
      <alignment horizontal="left"/>
    </xf>
    <xf numFmtId="166" fontId="0" fillId="0" borderId="11" xfId="0" applyNumberFormat="1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166" fontId="0" fillId="0" borderId="15" xfId="0" applyNumberFormat="1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0" xfId="0" applyFont="1" applyAlignment="1">
      <alignment horizontal="left"/>
    </xf>
    <xf numFmtId="49" fontId="0" fillId="33" borderId="17" xfId="0" applyNumberFormat="1" applyFont="1" applyFill="1" applyBorder="1" applyAlignment="1">
      <alignment horizontal="left"/>
    </xf>
    <xf numFmtId="49" fontId="0" fillId="33" borderId="17" xfId="0" applyNumberFormat="1" applyFont="1" applyFill="1" applyBorder="1" applyAlignment="1">
      <alignment horizontal="center"/>
    </xf>
    <xf numFmtId="4" fontId="0" fillId="0" borderId="11" xfId="0" applyNumberFormat="1" applyFont="1" applyBorder="1" applyAlignment="1">
      <alignment horizontal="right"/>
    </xf>
    <xf numFmtId="4" fontId="1" fillId="0" borderId="12" xfId="0" applyNumberFormat="1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4" fontId="1" fillId="0" borderId="18" xfId="0" applyNumberFormat="1" applyFont="1" applyBorder="1" applyAlignment="1">
      <alignment/>
    </xf>
    <xf numFmtId="0" fontId="1" fillId="0" borderId="12" xfId="0" applyFont="1" applyBorder="1" applyAlignment="1">
      <alignment/>
    </xf>
    <xf numFmtId="4" fontId="1" fillId="0" borderId="12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167" fontId="1" fillId="0" borderId="18" xfId="0" applyNumberFormat="1" applyFont="1" applyBorder="1" applyAlignment="1">
      <alignment/>
    </xf>
    <xf numFmtId="0" fontId="1" fillId="0" borderId="18" xfId="0" applyFont="1" applyBorder="1" applyAlignment="1">
      <alignment/>
    </xf>
    <xf numFmtId="0" fontId="0" fillId="0" borderId="17" xfId="0" applyNumberFormat="1" applyFont="1" applyBorder="1" applyAlignment="1">
      <alignment horizontal="left"/>
    </xf>
    <xf numFmtId="0" fontId="0" fillId="0" borderId="17" xfId="0" applyNumberFormat="1" applyFont="1" applyBorder="1" applyAlignment="1">
      <alignment horizontal="center"/>
    </xf>
    <xf numFmtId="0" fontId="0" fillId="0" borderId="17" xfId="0" applyNumberFormat="1" applyFont="1" applyBorder="1" applyAlignment="1">
      <alignment horizontal="left" wrapText="1"/>
    </xf>
    <xf numFmtId="0" fontId="0" fillId="0" borderId="19" xfId="0" applyNumberFormat="1" applyFont="1" applyBorder="1" applyAlignment="1">
      <alignment horizontal="left" wrapText="1"/>
    </xf>
    <xf numFmtId="0" fontId="0" fillId="0" borderId="18" xfId="0" applyNumberFormat="1" applyFont="1" applyBorder="1" applyAlignment="1">
      <alignment horizontal="center" wrapText="1"/>
    </xf>
    <xf numFmtId="0" fontId="0" fillId="0" borderId="18" xfId="0" applyNumberFormat="1" applyFont="1" applyBorder="1" applyAlignment="1">
      <alignment horizontal="center"/>
    </xf>
    <xf numFmtId="0" fontId="0" fillId="0" borderId="15" xfId="0" applyNumberFormat="1" applyFont="1" applyBorder="1" applyAlignment="1">
      <alignment horizontal="center" wrapText="1"/>
    </xf>
    <xf numFmtId="0" fontId="3" fillId="0" borderId="15" xfId="0" applyNumberFormat="1" applyFont="1" applyBorder="1" applyAlignment="1">
      <alignment horizontal="center"/>
    </xf>
    <xf numFmtId="166" fontId="0" fillId="0" borderId="15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0" fillId="0" borderId="11" xfId="0" applyNumberFormat="1" applyFont="1" applyBorder="1" applyAlignment="1">
      <alignment horizontal="right" wrapText="1"/>
    </xf>
    <xf numFmtId="0" fontId="3" fillId="0" borderId="15" xfId="0" applyNumberFormat="1" applyFont="1" applyBorder="1" applyAlignment="1">
      <alignment horizontal="center" wrapText="1"/>
    </xf>
    <xf numFmtId="0" fontId="0" fillId="0" borderId="0" xfId="0" applyNumberFormat="1" applyFont="1" applyAlignment="1">
      <alignment horizontal="center" wrapText="1"/>
    </xf>
    <xf numFmtId="0" fontId="0" fillId="0" borderId="0" xfId="0" applyNumberFormat="1" applyFont="1" applyAlignment="1">
      <alignment horizontal="center"/>
    </xf>
    <xf numFmtId="0" fontId="0" fillId="0" borderId="0" xfId="0" applyAlignment="1">
      <alignment/>
    </xf>
    <xf numFmtId="166" fontId="0" fillId="0" borderId="15" xfId="0" applyNumberFormat="1" applyFont="1" applyBorder="1" applyAlignment="1">
      <alignment horizontal="right"/>
    </xf>
    <xf numFmtId="0" fontId="1" fillId="0" borderId="18" xfId="0" applyNumberFormat="1" applyFont="1" applyBorder="1" applyAlignment="1">
      <alignment horizontal="left" wrapText="1"/>
    </xf>
    <xf numFmtId="1" fontId="1" fillId="0" borderId="2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1" fontId="0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right"/>
    </xf>
    <xf numFmtId="0" fontId="0" fillId="0" borderId="11" xfId="0" applyNumberFormat="1" applyFont="1" applyBorder="1" applyAlignment="1">
      <alignment horizontal="center"/>
    </xf>
    <xf numFmtId="1" fontId="0" fillId="0" borderId="11" xfId="0" applyNumberFormat="1" applyFont="1" applyBorder="1" applyAlignment="1">
      <alignment horizontal="center" wrapText="1"/>
    </xf>
    <xf numFmtId="0" fontId="1" fillId="0" borderId="12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49" fontId="0" fillId="33" borderId="17" xfId="0" applyNumberFormat="1" applyFont="1" applyFill="1" applyBorder="1" applyAlignment="1">
      <alignment horizontal="left"/>
    </xf>
    <xf numFmtId="49" fontId="0" fillId="33" borderId="17" xfId="0" applyNumberFormat="1" applyFont="1" applyFill="1" applyBorder="1" applyAlignment="1">
      <alignment horizontal="left"/>
    </xf>
    <xf numFmtId="0" fontId="41" fillId="0" borderId="11" xfId="0" applyNumberFormat="1" applyFont="1" applyBorder="1" applyAlignment="1">
      <alignment horizontal="center"/>
    </xf>
    <xf numFmtId="0" fontId="41" fillId="0" borderId="15" xfId="0" applyNumberFormat="1" applyFont="1" applyBorder="1" applyAlignment="1">
      <alignment horizontal="center" wrapText="1"/>
    </xf>
    <xf numFmtId="0" fontId="41" fillId="0" borderId="0" xfId="0" applyFont="1" applyAlignment="1">
      <alignment horizontal="left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left"/>
    </xf>
    <xf numFmtId="0" fontId="0" fillId="0" borderId="0" xfId="0" applyNumberFormat="1" applyAlignment="1">
      <alignment horizontal="left" wrapText="1"/>
    </xf>
    <xf numFmtId="0" fontId="2" fillId="0" borderId="0" xfId="0" applyNumberFormat="1" applyFont="1" applyAlignment="1">
      <alignment horizontal="center"/>
    </xf>
    <xf numFmtId="0" fontId="0" fillId="0" borderId="21" xfId="0" applyNumberFormat="1" applyFont="1" applyBorder="1" applyAlignment="1">
      <alignment horizontal="center" wrapText="1"/>
    </xf>
    <xf numFmtId="0" fontId="0" fillId="0" borderId="18" xfId="0" applyNumberFormat="1" applyFont="1" applyBorder="1" applyAlignment="1">
      <alignment horizontal="center" wrapText="1"/>
    </xf>
    <xf numFmtId="0" fontId="0" fillId="0" borderId="22" xfId="0" applyNumberFormat="1" applyFont="1" applyBorder="1" applyAlignment="1">
      <alignment horizontal="center"/>
    </xf>
    <xf numFmtId="49" fontId="0" fillId="33" borderId="17" xfId="0" applyNumberFormat="1" applyFont="1" applyFill="1" applyBorder="1" applyAlignment="1">
      <alignment horizontal="left"/>
    </xf>
    <xf numFmtId="0" fontId="0" fillId="0" borderId="18" xfId="0" applyNumberFormat="1" applyFont="1" applyBorder="1" applyAlignment="1">
      <alignment horizontal="center"/>
    </xf>
    <xf numFmtId="0" fontId="0" fillId="0" borderId="15" xfId="0" applyNumberFormat="1" applyFont="1" applyBorder="1" applyAlignment="1">
      <alignment horizontal="center" wrapText="1"/>
    </xf>
    <xf numFmtId="1" fontId="1" fillId="0" borderId="22" xfId="0" applyNumberFormat="1" applyFont="1" applyBorder="1" applyAlignment="1">
      <alignment horizontal="center"/>
    </xf>
    <xf numFmtId="1" fontId="1" fillId="0" borderId="20" xfId="0" applyNumberFormat="1" applyFont="1" applyBorder="1" applyAlignment="1">
      <alignment horizontal="center"/>
    </xf>
    <xf numFmtId="1" fontId="1" fillId="0" borderId="23" xfId="0" applyNumberFormat="1" applyFont="1" applyBorder="1" applyAlignment="1">
      <alignment horizontal="center"/>
    </xf>
    <xf numFmtId="0" fontId="0" fillId="0" borderId="17" xfId="0" applyNumberFormat="1" applyFont="1" applyBorder="1" applyAlignment="1">
      <alignment horizontal="left" wrapText="1"/>
    </xf>
    <xf numFmtId="0" fontId="3" fillId="0" borderId="19" xfId="0" applyNumberFormat="1" applyFont="1" applyBorder="1" applyAlignment="1">
      <alignment horizontal="center"/>
    </xf>
    <xf numFmtId="0" fontId="3" fillId="0" borderId="15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right"/>
    </xf>
    <xf numFmtId="4" fontId="0" fillId="0" borderId="18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3" fillId="0" borderId="11" xfId="0" applyNumberFormat="1" applyFont="1" applyBorder="1" applyAlignment="1">
      <alignment horizontal="center" wrapText="1"/>
    </xf>
    <xf numFmtId="0" fontId="3" fillId="0" borderId="19" xfId="0" applyNumberFormat="1" applyFont="1" applyBorder="1" applyAlignment="1">
      <alignment horizontal="center" wrapText="1"/>
    </xf>
    <xf numFmtId="0" fontId="3" fillId="0" borderId="15" xfId="0" applyNumberFormat="1" applyFont="1" applyBorder="1" applyAlignment="1">
      <alignment horizontal="center" wrapText="1"/>
    </xf>
    <xf numFmtId="166" fontId="0" fillId="0" borderId="11" xfId="0" applyNumberFormat="1" applyFont="1" applyBorder="1" applyAlignment="1">
      <alignment horizontal="left"/>
    </xf>
    <xf numFmtId="0" fontId="0" fillId="0" borderId="17" xfId="0" applyNumberFormat="1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NumberFormat="1" applyFont="1" applyAlignment="1">
      <alignment horizontal="center" wrapText="1"/>
    </xf>
    <xf numFmtId="0" fontId="0" fillId="0" borderId="0" xfId="0" applyNumberFormat="1" applyFont="1" applyAlignment="1">
      <alignment horizontal="center"/>
    </xf>
    <xf numFmtId="4" fontId="0" fillId="0" borderId="18" xfId="0" applyNumberFormat="1" applyFont="1" applyBorder="1" applyAlignment="1">
      <alignment horizontal="right" vertical="top"/>
    </xf>
    <xf numFmtId="2" fontId="0" fillId="0" borderId="18" xfId="0" applyNumberFormat="1" applyFont="1" applyBorder="1" applyAlignment="1">
      <alignment horizontal="right" vertical="top"/>
    </xf>
    <xf numFmtId="0" fontId="0" fillId="0" borderId="18" xfId="0" applyNumberFormat="1" applyFont="1" applyBorder="1" applyAlignment="1">
      <alignment horizontal="right" vertical="top"/>
    </xf>
    <xf numFmtId="0" fontId="0" fillId="0" borderId="24" xfId="0" applyNumberFormat="1" applyFont="1" applyBorder="1" applyAlignment="1">
      <alignment horizontal="center"/>
    </xf>
    <xf numFmtId="0" fontId="0" fillId="0" borderId="24" xfId="0" applyNumberFormat="1" applyFont="1" applyBorder="1" applyAlignment="1">
      <alignment horizontal="center"/>
    </xf>
    <xf numFmtId="0" fontId="0" fillId="0" borderId="23" xfId="0" applyNumberFormat="1" applyFont="1" applyBorder="1" applyAlignment="1">
      <alignment horizontal="center"/>
    </xf>
    <xf numFmtId="49" fontId="0" fillId="33" borderId="24" xfId="0" applyNumberFormat="1" applyFont="1" applyFill="1" applyBorder="1" applyAlignment="1">
      <alignment horizontal="left"/>
    </xf>
    <xf numFmtId="0" fontId="41" fillId="0" borderId="18" xfId="0" applyNumberFormat="1" applyFont="1" applyBorder="1" applyAlignment="1">
      <alignment horizontal="center"/>
    </xf>
    <xf numFmtId="4" fontId="0" fillId="0" borderId="18" xfId="0" applyNumberFormat="1" applyFont="1" applyBorder="1" applyAlignment="1">
      <alignment horizontal="right"/>
    </xf>
    <xf numFmtId="0" fontId="0" fillId="0" borderId="18" xfId="0" applyBorder="1" applyAlignment="1">
      <alignment horizontal="left" vertical="center" wrapText="1"/>
    </xf>
    <xf numFmtId="0" fontId="41" fillId="0" borderId="12" xfId="0" applyNumberFormat="1" applyFont="1" applyBorder="1" applyAlignment="1">
      <alignment horizontal="left" vertical="top" wrapText="1"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0" fillId="0" borderId="12" xfId="0" applyNumberFormat="1" applyFont="1" applyBorder="1" applyAlignment="1">
      <alignment horizontal="left" vertical="top" wrapText="1"/>
    </xf>
    <xf numFmtId="0" fontId="0" fillId="0" borderId="14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22" xfId="0" applyFont="1" applyBorder="1" applyAlignment="1">
      <alignment wrapText="1"/>
    </xf>
    <xf numFmtId="0" fontId="0" fillId="0" borderId="23" xfId="0" applyFont="1" applyBorder="1" applyAlignment="1">
      <alignment wrapText="1"/>
    </xf>
    <xf numFmtId="0" fontId="0" fillId="0" borderId="18" xfId="0" applyFont="1" applyBorder="1" applyAlignment="1">
      <alignment wrapText="1"/>
    </xf>
    <xf numFmtId="0" fontId="0" fillId="0" borderId="18" xfId="0" applyFont="1" applyBorder="1" applyAlignment="1">
      <alignment/>
    </xf>
    <xf numFmtId="0" fontId="0" fillId="0" borderId="12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166" fontId="0" fillId="0" borderId="15" xfId="0" applyNumberFormat="1" applyFont="1" applyBorder="1" applyAlignment="1">
      <alignment horizontal="right" wrapText="1"/>
    </xf>
    <xf numFmtId="0" fontId="0" fillId="0" borderId="11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22" fillId="0" borderId="17" xfId="0" applyNumberFormat="1" applyFont="1" applyBorder="1" applyAlignment="1">
      <alignment horizontal="left" wrapText="1"/>
    </xf>
    <xf numFmtId="1" fontId="22" fillId="0" borderId="11" xfId="0" applyNumberFormat="1" applyFont="1" applyBorder="1" applyAlignment="1">
      <alignment horizontal="center"/>
    </xf>
    <xf numFmtId="4" fontId="22" fillId="0" borderId="11" xfId="0" applyNumberFormat="1" applyFont="1" applyBorder="1" applyAlignment="1">
      <alignment/>
    </xf>
    <xf numFmtId="167" fontId="23" fillId="0" borderId="15" xfId="0" applyNumberFormat="1" applyFont="1" applyBorder="1" applyAlignment="1">
      <alignment/>
    </xf>
    <xf numFmtId="4" fontId="22" fillId="0" borderId="11" xfId="0" applyNumberFormat="1" applyFont="1" applyBorder="1" applyAlignment="1">
      <alignment horizontal="right"/>
    </xf>
    <xf numFmtId="0" fontId="2" fillId="0" borderId="15" xfId="0" applyNumberFormat="1" applyFont="1" applyBorder="1" applyAlignment="1">
      <alignment horizontal="center"/>
    </xf>
    <xf numFmtId="0" fontId="2" fillId="0" borderId="19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/>
    </xf>
    <xf numFmtId="0" fontId="22" fillId="0" borderId="0" xfId="0" applyFont="1" applyAlignment="1">
      <alignment horizontal="left"/>
    </xf>
    <xf numFmtId="165" fontId="22" fillId="0" borderId="22" xfId="0" applyNumberFormat="1" applyFont="1" applyBorder="1" applyAlignment="1">
      <alignment horizontal="center"/>
    </xf>
    <xf numFmtId="4" fontId="22" fillId="0" borderId="22" xfId="0" applyNumberFormat="1" applyFont="1" applyBorder="1" applyAlignment="1">
      <alignment/>
    </xf>
    <xf numFmtId="167" fontId="23" fillId="0" borderId="18" xfId="0" applyNumberFormat="1" applyFont="1" applyBorder="1" applyAlignment="1">
      <alignment/>
    </xf>
    <xf numFmtId="4" fontId="22" fillId="0" borderId="22" xfId="0" applyNumberFormat="1" applyFont="1" applyBorder="1" applyAlignment="1">
      <alignment/>
    </xf>
    <xf numFmtId="4" fontId="22" fillId="0" borderId="23" xfId="0" applyNumberFormat="1" applyFont="1" applyBorder="1" applyAlignment="1">
      <alignment/>
    </xf>
    <xf numFmtId="0" fontId="2" fillId="0" borderId="18" xfId="0" applyNumberFormat="1" applyFont="1" applyBorder="1" applyAlignment="1">
      <alignment/>
    </xf>
    <xf numFmtId="0" fontId="1" fillId="0" borderId="18" xfId="0" applyFont="1" applyBorder="1" applyAlignment="1">
      <alignment horizontal="left" wrapText="1"/>
    </xf>
    <xf numFmtId="0" fontId="0" fillId="0" borderId="18" xfId="0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22" xfId="0" applyFont="1" applyBorder="1" applyAlignment="1">
      <alignment horizontal="left" wrapText="1"/>
    </xf>
    <xf numFmtId="0" fontId="1" fillId="0" borderId="23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Q144"/>
  <sheetViews>
    <sheetView tabSelected="1" zoomScalePageLayoutView="0" workbookViewId="0" topLeftCell="F62">
      <selection activeCell="P52" sqref="P52:Q63"/>
    </sheetView>
  </sheetViews>
  <sheetFormatPr defaultColWidth="10.33203125" defaultRowHeight="11.25"/>
  <cols>
    <col min="1" max="1" width="4.33203125" style="1" customWidth="1"/>
    <col min="2" max="2" width="5.5" style="1" customWidth="1"/>
    <col min="3" max="3" width="8.33203125" style="1" customWidth="1"/>
    <col min="4" max="4" width="2.5" style="1" customWidth="1"/>
    <col min="5" max="5" width="2.33203125" style="1" customWidth="1"/>
    <col min="6" max="6" width="4.5" style="1" customWidth="1"/>
    <col min="7" max="8" width="6.83203125" style="1" customWidth="1"/>
    <col min="9" max="11" width="17.16015625" style="1" customWidth="1"/>
    <col min="12" max="12" width="17.66015625" style="1" customWidth="1"/>
    <col min="13" max="13" width="14.5" style="1" customWidth="1"/>
    <col min="14" max="14" width="3" style="1" customWidth="1"/>
    <col min="15" max="15" width="17.16015625" style="1" customWidth="1"/>
    <col min="16" max="16" width="22.83203125" style="1" customWidth="1"/>
    <col min="17" max="17" width="17.16015625" style="1" customWidth="1"/>
    <col min="18" max="16384" width="10.33203125" style="39" customWidth="1"/>
  </cols>
  <sheetData>
    <row r="1" spans="1:11" s="2" customFormat="1" ht="11.25" customHeight="1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7" s="1" customFormat="1" ht="11.25" customHeight="1">
      <c r="A2" s="57" t="s">
        <v>103</v>
      </c>
      <c r="B2" s="57"/>
      <c r="C2" s="57"/>
      <c r="D2" s="57"/>
      <c r="E2" s="57"/>
      <c r="F2" s="57"/>
      <c r="G2" s="57"/>
      <c r="H2" s="57"/>
      <c r="I2" s="57"/>
      <c r="J2" s="57"/>
      <c r="K2" s="57"/>
      <c r="O2" s="58" t="s">
        <v>1</v>
      </c>
      <c r="P2" s="58"/>
      <c r="Q2" s="3">
        <v>503164</v>
      </c>
    </row>
    <row r="3" s="1" customFormat="1" ht="11.25" customHeight="1"/>
    <row r="4" spans="1:17" s="1" customFormat="1" ht="12.75" customHeight="1">
      <c r="A4" s="59" t="s">
        <v>2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</row>
    <row r="5" s="1" customFormat="1" ht="11.25" customHeight="1"/>
    <row r="6" spans="1:17" s="1" customFormat="1" ht="21" customHeight="1">
      <c r="A6" s="60" t="s">
        <v>3</v>
      </c>
      <c r="B6" s="60"/>
      <c r="C6" s="60"/>
      <c r="D6" s="60"/>
      <c r="E6" s="60"/>
      <c r="F6" s="60"/>
      <c r="G6" s="60"/>
      <c r="H6" s="61" t="s">
        <v>4</v>
      </c>
      <c r="I6" s="61" t="s">
        <v>5</v>
      </c>
      <c r="J6" s="60" t="s">
        <v>6</v>
      </c>
      <c r="K6" s="61" t="s">
        <v>7</v>
      </c>
      <c r="L6" s="62" t="s">
        <v>8</v>
      </c>
      <c r="M6" s="62"/>
      <c r="N6" s="62"/>
      <c r="O6" s="64" t="s">
        <v>9</v>
      </c>
      <c r="P6" s="64"/>
      <c r="Q6" s="64"/>
    </row>
    <row r="7" spans="1:17" s="1" customFormat="1" ht="32.25" customHeight="1">
      <c r="A7" s="60"/>
      <c r="B7" s="60"/>
      <c r="C7" s="60"/>
      <c r="D7" s="60"/>
      <c r="E7" s="60"/>
      <c r="F7" s="60"/>
      <c r="G7" s="60"/>
      <c r="H7" s="61"/>
      <c r="I7" s="61"/>
      <c r="J7" s="60"/>
      <c r="K7" s="61"/>
      <c r="L7" s="29" t="s">
        <v>10</v>
      </c>
      <c r="M7" s="65" t="s">
        <v>11</v>
      </c>
      <c r="N7" s="65"/>
      <c r="O7" s="30" t="s">
        <v>12</v>
      </c>
      <c r="P7" s="64" t="s">
        <v>13</v>
      </c>
      <c r="Q7" s="64"/>
    </row>
    <row r="8" spans="1:17" s="4" customFormat="1" ht="9" customHeight="1">
      <c r="A8" s="66">
        <v>1</v>
      </c>
      <c r="B8" s="66"/>
      <c r="C8" s="66"/>
      <c r="D8" s="66"/>
      <c r="E8" s="66"/>
      <c r="F8" s="66"/>
      <c r="G8" s="66"/>
      <c r="H8" s="42">
        <v>2</v>
      </c>
      <c r="I8" s="42">
        <v>3</v>
      </c>
      <c r="J8" s="42">
        <v>4</v>
      </c>
      <c r="K8" s="42">
        <v>5</v>
      </c>
      <c r="L8" s="42">
        <v>6</v>
      </c>
      <c r="M8" s="67">
        <v>7</v>
      </c>
      <c r="N8" s="67"/>
      <c r="O8" s="42">
        <v>8</v>
      </c>
      <c r="P8" s="68">
        <v>9</v>
      </c>
      <c r="Q8" s="68"/>
    </row>
    <row r="9" spans="1:17" s="122" customFormat="1" ht="12" customHeight="1">
      <c r="A9" s="114" t="s">
        <v>14</v>
      </c>
      <c r="B9" s="114"/>
      <c r="C9" s="114"/>
      <c r="D9" s="114"/>
      <c r="E9" s="114"/>
      <c r="F9" s="114"/>
      <c r="G9" s="114"/>
      <c r="H9" s="123">
        <v>10</v>
      </c>
      <c r="I9" s="124">
        <f>SUM(I11:I45)</f>
        <v>130853868.5</v>
      </c>
      <c r="J9" s="124">
        <f>SUM(J11:J45)</f>
        <v>130853868.5</v>
      </c>
      <c r="K9" s="124">
        <f>SUM(K11:K45)</f>
        <v>113805811.14999999</v>
      </c>
      <c r="L9" s="125">
        <f>K9/I9</f>
        <v>0.869716825758193</v>
      </c>
      <c r="M9" s="126">
        <f>SUM(M11:N45)</f>
        <v>24091273.95</v>
      </c>
      <c r="N9" s="127"/>
      <c r="O9" s="128"/>
      <c r="P9" s="120" t="s">
        <v>15</v>
      </c>
      <c r="Q9" s="121"/>
    </row>
    <row r="10" spans="1:17" s="4" customFormat="1" ht="9" customHeight="1">
      <c r="A10" s="56" t="s">
        <v>16</v>
      </c>
      <c r="B10" s="56"/>
      <c r="C10" s="56"/>
      <c r="D10" s="56"/>
      <c r="E10" s="56"/>
      <c r="F10" s="56"/>
      <c r="G10" s="56"/>
      <c r="H10" s="41"/>
      <c r="I10" s="19"/>
      <c r="J10" s="19"/>
      <c r="K10" s="20"/>
      <c r="L10" s="21"/>
      <c r="M10" s="19"/>
      <c r="N10" s="22"/>
      <c r="O10" s="21"/>
      <c r="Q10" s="8"/>
    </row>
    <row r="11" spans="1:17" s="4" customFormat="1" ht="18" customHeight="1">
      <c r="A11" s="12" t="s">
        <v>17</v>
      </c>
      <c r="B11" s="12" t="s">
        <v>39</v>
      </c>
      <c r="C11" s="63" t="s">
        <v>57</v>
      </c>
      <c r="D11" s="63"/>
      <c r="E11" s="63"/>
      <c r="F11" s="12" t="s">
        <v>18</v>
      </c>
      <c r="G11" s="13"/>
      <c r="H11" s="41"/>
      <c r="I11" s="18">
        <v>7375100</v>
      </c>
      <c r="J11" s="18">
        <v>7375100</v>
      </c>
      <c r="K11" s="18">
        <v>12402439.24</v>
      </c>
      <c r="L11" s="23">
        <f>K11/I11</f>
        <v>1.681663874388144</v>
      </c>
      <c r="M11" s="73"/>
      <c r="N11" s="73"/>
      <c r="O11" s="24"/>
      <c r="P11" s="129" t="s">
        <v>188</v>
      </c>
      <c r="Q11" s="130"/>
    </row>
    <row r="12" spans="1:17" s="4" customFormat="1" ht="12" customHeight="1" hidden="1">
      <c r="A12" s="12" t="s">
        <v>17</v>
      </c>
      <c r="B12" s="12" t="s">
        <v>39</v>
      </c>
      <c r="C12" s="63" t="s">
        <v>58</v>
      </c>
      <c r="D12" s="63"/>
      <c r="E12" s="63"/>
      <c r="F12" s="12" t="s">
        <v>18</v>
      </c>
      <c r="G12" s="13"/>
      <c r="H12" s="41"/>
      <c r="I12" s="18"/>
      <c r="J12" s="18"/>
      <c r="K12" s="18">
        <v>61858.51</v>
      </c>
      <c r="L12" s="24"/>
      <c r="M12" s="73"/>
      <c r="N12" s="73"/>
      <c r="O12" s="24"/>
      <c r="P12" s="131"/>
      <c r="Q12" s="131"/>
    </row>
    <row r="13" spans="1:17" s="4" customFormat="1" ht="12" customHeight="1" hidden="1">
      <c r="A13" s="12" t="s">
        <v>17</v>
      </c>
      <c r="B13" s="12" t="s">
        <v>39</v>
      </c>
      <c r="C13" s="63" t="s">
        <v>59</v>
      </c>
      <c r="D13" s="63"/>
      <c r="E13" s="63"/>
      <c r="F13" s="12" t="s">
        <v>18</v>
      </c>
      <c r="G13" s="13"/>
      <c r="H13" s="41"/>
      <c r="I13" s="18"/>
      <c r="J13" s="18"/>
      <c r="K13" s="18">
        <v>58601.71</v>
      </c>
      <c r="L13" s="24"/>
      <c r="M13" s="73"/>
      <c r="N13" s="73"/>
      <c r="O13" s="24"/>
      <c r="P13" s="131"/>
      <c r="Q13" s="131"/>
    </row>
    <row r="14" spans="1:17" s="4" customFormat="1" ht="12" customHeight="1" hidden="1">
      <c r="A14" s="12" t="s">
        <v>17</v>
      </c>
      <c r="B14" s="12" t="s">
        <v>60</v>
      </c>
      <c r="C14" s="63" t="s">
        <v>61</v>
      </c>
      <c r="D14" s="63"/>
      <c r="E14" s="63"/>
      <c r="F14" s="12" t="s">
        <v>18</v>
      </c>
      <c r="G14" s="13"/>
      <c r="H14" s="41"/>
      <c r="I14" s="18">
        <v>800000</v>
      </c>
      <c r="J14" s="18">
        <v>800000</v>
      </c>
      <c r="K14" s="18">
        <v>717641.89</v>
      </c>
      <c r="L14" s="23">
        <f>K14/I14</f>
        <v>0.8970523625</v>
      </c>
      <c r="M14" s="73">
        <f aca="true" t="shared" si="0" ref="M14:M43">SUM(I14-K14)</f>
        <v>82358.10999999999</v>
      </c>
      <c r="N14" s="73"/>
      <c r="O14" s="24"/>
      <c r="P14" s="131"/>
      <c r="Q14" s="131"/>
    </row>
    <row r="15" spans="1:17" s="4" customFormat="1" ht="12" customHeight="1" hidden="1">
      <c r="A15" s="12" t="s">
        <v>17</v>
      </c>
      <c r="B15" s="12" t="s">
        <v>60</v>
      </c>
      <c r="C15" s="63" t="s">
        <v>62</v>
      </c>
      <c r="D15" s="63"/>
      <c r="E15" s="63"/>
      <c r="F15" s="12" t="s">
        <v>18</v>
      </c>
      <c r="G15" s="13"/>
      <c r="H15" s="41"/>
      <c r="I15" s="18"/>
      <c r="J15" s="18"/>
      <c r="K15" s="18">
        <v>10954.51</v>
      </c>
      <c r="L15" s="24"/>
      <c r="M15" s="73"/>
      <c r="N15" s="73"/>
      <c r="O15" s="24"/>
      <c r="P15" s="131"/>
      <c r="Q15" s="131"/>
    </row>
    <row r="16" spans="1:17" s="4" customFormat="1" ht="12" customHeight="1" hidden="1">
      <c r="A16" s="12" t="s">
        <v>17</v>
      </c>
      <c r="B16" s="12" t="s">
        <v>60</v>
      </c>
      <c r="C16" s="63" t="s">
        <v>63</v>
      </c>
      <c r="D16" s="63"/>
      <c r="E16" s="63"/>
      <c r="F16" s="12" t="s">
        <v>18</v>
      </c>
      <c r="G16" s="13"/>
      <c r="H16" s="41"/>
      <c r="I16" s="18">
        <v>1313900</v>
      </c>
      <c r="J16" s="18">
        <v>1313900</v>
      </c>
      <c r="K16" s="18">
        <v>1476926.12</v>
      </c>
      <c r="L16" s="23">
        <f>K16/I16</f>
        <v>1.124078027247127</v>
      </c>
      <c r="M16" s="73"/>
      <c r="N16" s="73"/>
      <c r="O16" s="24"/>
      <c r="P16" s="131"/>
      <c r="Q16" s="131"/>
    </row>
    <row r="17" spans="1:17" s="4" customFormat="1" ht="12" customHeight="1" hidden="1">
      <c r="A17" s="12" t="s">
        <v>17</v>
      </c>
      <c r="B17" s="12" t="s">
        <v>60</v>
      </c>
      <c r="C17" s="63" t="s">
        <v>64</v>
      </c>
      <c r="D17" s="63"/>
      <c r="E17" s="63"/>
      <c r="F17" s="12" t="s">
        <v>18</v>
      </c>
      <c r="G17" s="13"/>
      <c r="H17" s="41"/>
      <c r="I17" s="18"/>
      <c r="J17" s="18"/>
      <c r="K17" s="18">
        <v>-106290.38</v>
      </c>
      <c r="L17" s="24"/>
      <c r="M17" s="73"/>
      <c r="N17" s="73"/>
      <c r="O17" s="24"/>
      <c r="P17" s="131"/>
      <c r="Q17" s="131"/>
    </row>
    <row r="18" spans="1:17" s="4" customFormat="1" ht="12" customHeight="1">
      <c r="A18" s="12" t="s">
        <v>17</v>
      </c>
      <c r="B18" s="12" t="s">
        <v>65</v>
      </c>
      <c r="C18" s="63" t="s">
        <v>66</v>
      </c>
      <c r="D18" s="63"/>
      <c r="E18" s="63"/>
      <c r="F18" s="12" t="s">
        <v>18</v>
      </c>
      <c r="G18" s="13"/>
      <c r="H18" s="41"/>
      <c r="I18" s="18">
        <v>1014000</v>
      </c>
      <c r="J18" s="18">
        <v>1014000</v>
      </c>
      <c r="K18" s="18">
        <v>853263.89</v>
      </c>
      <c r="L18" s="23">
        <f>K18/I18</f>
        <v>0.8414831262327417</v>
      </c>
      <c r="M18" s="73">
        <f t="shared" si="0"/>
        <v>160736.11</v>
      </c>
      <c r="N18" s="73"/>
      <c r="O18" s="24"/>
      <c r="P18" s="132"/>
      <c r="Q18" s="133"/>
    </row>
    <row r="19" spans="1:17" s="4" customFormat="1" ht="12" customHeight="1" hidden="1">
      <c r="A19" s="12" t="s">
        <v>17</v>
      </c>
      <c r="B19" s="12" t="s">
        <v>65</v>
      </c>
      <c r="C19" s="63" t="s">
        <v>88</v>
      </c>
      <c r="D19" s="63"/>
      <c r="E19" s="63"/>
      <c r="F19" s="12" t="s">
        <v>18</v>
      </c>
      <c r="G19" s="13"/>
      <c r="H19" s="41"/>
      <c r="I19" s="18">
        <v>76523200</v>
      </c>
      <c r="J19" s="18">
        <v>76523200</v>
      </c>
      <c r="K19" s="18">
        <v>63511080.25</v>
      </c>
      <c r="L19" s="23"/>
      <c r="M19" s="73"/>
      <c r="N19" s="73"/>
      <c r="O19" s="24"/>
      <c r="P19" s="131"/>
      <c r="Q19" s="131"/>
    </row>
    <row r="20" spans="1:17" s="4" customFormat="1" ht="12" customHeight="1" hidden="1">
      <c r="A20" s="12" t="s">
        <v>17</v>
      </c>
      <c r="B20" s="12" t="s">
        <v>65</v>
      </c>
      <c r="C20" s="63" t="s">
        <v>89</v>
      </c>
      <c r="D20" s="63"/>
      <c r="E20" s="63"/>
      <c r="F20" s="12" t="s">
        <v>18</v>
      </c>
      <c r="G20" s="13"/>
      <c r="H20" s="41"/>
      <c r="I20" s="18"/>
      <c r="J20" s="18"/>
      <c r="K20" s="18">
        <v>14442016.54</v>
      </c>
      <c r="L20" s="24"/>
      <c r="M20" s="73"/>
      <c r="N20" s="73"/>
      <c r="O20" s="24"/>
      <c r="P20" s="131"/>
      <c r="Q20" s="131"/>
    </row>
    <row r="21" spans="1:17" s="4" customFormat="1" ht="12" customHeight="1">
      <c r="A21" s="12" t="s">
        <v>17</v>
      </c>
      <c r="B21" s="12" t="s">
        <v>67</v>
      </c>
      <c r="C21" s="63" t="s">
        <v>68</v>
      </c>
      <c r="D21" s="63"/>
      <c r="E21" s="63"/>
      <c r="F21" s="12" t="s">
        <v>18</v>
      </c>
      <c r="G21" s="13"/>
      <c r="H21" s="41"/>
      <c r="I21" s="18">
        <v>72000</v>
      </c>
      <c r="J21" s="18">
        <v>72000</v>
      </c>
      <c r="K21" s="18">
        <v>42480</v>
      </c>
      <c r="L21" s="23">
        <f>K21/I21</f>
        <v>0.59</v>
      </c>
      <c r="M21" s="73">
        <f t="shared" si="0"/>
        <v>29520</v>
      </c>
      <c r="N21" s="73"/>
      <c r="O21" s="24"/>
      <c r="P21" s="131" t="s">
        <v>189</v>
      </c>
      <c r="Q21" s="131"/>
    </row>
    <row r="22" spans="1:17" s="4" customFormat="1" ht="12" customHeight="1" hidden="1">
      <c r="A22" s="12" t="s">
        <v>17</v>
      </c>
      <c r="B22" s="12" t="s">
        <v>69</v>
      </c>
      <c r="C22" s="63" t="s">
        <v>70</v>
      </c>
      <c r="D22" s="63"/>
      <c r="E22" s="63"/>
      <c r="F22" s="12" t="s">
        <v>18</v>
      </c>
      <c r="G22" s="13"/>
      <c r="H22" s="41"/>
      <c r="I22" s="18"/>
      <c r="J22" s="18"/>
      <c r="K22" s="18"/>
      <c r="L22" s="24"/>
      <c r="M22" s="73">
        <f t="shared" si="0"/>
        <v>0</v>
      </c>
      <c r="N22" s="73"/>
      <c r="O22" s="24"/>
      <c r="P22" s="131"/>
      <c r="Q22" s="131"/>
    </row>
    <row r="23" spans="1:17" s="4" customFormat="1" ht="12" customHeight="1" hidden="1">
      <c r="A23" s="12" t="s">
        <v>17</v>
      </c>
      <c r="B23" s="12" t="s">
        <v>25</v>
      </c>
      <c r="C23" s="63" t="s">
        <v>71</v>
      </c>
      <c r="D23" s="63"/>
      <c r="E23" s="63"/>
      <c r="F23" s="12" t="s">
        <v>18</v>
      </c>
      <c r="G23" s="13"/>
      <c r="H23" s="41"/>
      <c r="I23" s="18"/>
      <c r="J23" s="18"/>
      <c r="K23" s="18"/>
      <c r="L23" s="23"/>
      <c r="M23" s="73">
        <f t="shared" si="0"/>
        <v>0</v>
      </c>
      <c r="N23" s="73"/>
      <c r="O23" s="24"/>
      <c r="P23" s="131"/>
      <c r="Q23" s="131"/>
    </row>
    <row r="24" spans="1:17" s="4" customFormat="1" ht="12" customHeight="1" hidden="1">
      <c r="A24" s="12" t="s">
        <v>17</v>
      </c>
      <c r="B24" s="12" t="s">
        <v>25</v>
      </c>
      <c r="C24" s="63" t="s">
        <v>90</v>
      </c>
      <c r="D24" s="63"/>
      <c r="E24" s="63"/>
      <c r="F24" s="12" t="s">
        <v>18</v>
      </c>
      <c r="G24" s="13"/>
      <c r="H24" s="41"/>
      <c r="I24" s="18">
        <v>350000</v>
      </c>
      <c r="J24" s="18">
        <v>350000</v>
      </c>
      <c r="K24" s="18">
        <v>374507.22</v>
      </c>
      <c r="L24" s="23">
        <f>K24/I24</f>
        <v>1.0700206285714284</v>
      </c>
      <c r="M24" s="73"/>
      <c r="N24" s="73"/>
      <c r="O24" s="24"/>
      <c r="P24" s="131"/>
      <c r="Q24" s="131"/>
    </row>
    <row r="25" spans="1:17" s="4" customFormat="1" ht="12" customHeight="1" hidden="1">
      <c r="A25" s="12" t="s">
        <v>17</v>
      </c>
      <c r="B25" s="12" t="s">
        <v>25</v>
      </c>
      <c r="C25" s="63" t="s">
        <v>91</v>
      </c>
      <c r="D25" s="63"/>
      <c r="E25" s="63"/>
      <c r="F25" s="12" t="s">
        <v>18</v>
      </c>
      <c r="G25" s="13"/>
      <c r="H25" s="41"/>
      <c r="I25" s="18">
        <v>820000</v>
      </c>
      <c r="J25" s="18">
        <v>820000</v>
      </c>
      <c r="K25" s="18">
        <v>939284.73</v>
      </c>
      <c r="L25" s="23">
        <f>K25/I25</f>
        <v>1.1454691829268293</v>
      </c>
      <c r="M25" s="73"/>
      <c r="N25" s="73"/>
      <c r="O25" s="24"/>
      <c r="P25" s="131"/>
      <c r="Q25" s="131"/>
    </row>
    <row r="26" spans="1:17" s="4" customFormat="1" ht="20.25" customHeight="1">
      <c r="A26" s="12" t="s">
        <v>17</v>
      </c>
      <c r="B26" s="12" t="s">
        <v>25</v>
      </c>
      <c r="C26" s="63" t="s">
        <v>92</v>
      </c>
      <c r="D26" s="63"/>
      <c r="E26" s="63"/>
      <c r="F26" s="12" t="s">
        <v>18</v>
      </c>
      <c r="G26" s="13"/>
      <c r="H26" s="41"/>
      <c r="I26" s="18">
        <v>1200000</v>
      </c>
      <c r="J26" s="18">
        <v>1200000</v>
      </c>
      <c r="K26" s="18">
        <v>928100.75</v>
      </c>
      <c r="L26" s="23">
        <f>K26/I26</f>
        <v>0.7734172916666666</v>
      </c>
      <c r="M26" s="73">
        <f t="shared" si="0"/>
        <v>271899.25</v>
      </c>
      <c r="N26" s="73"/>
      <c r="O26" s="24"/>
      <c r="P26" s="134" t="s">
        <v>190</v>
      </c>
      <c r="Q26" s="135"/>
    </row>
    <row r="27" spans="1:17" s="4" customFormat="1" ht="12" customHeight="1" hidden="1">
      <c r="A27" s="12" t="s">
        <v>17</v>
      </c>
      <c r="B27" s="12" t="s">
        <v>25</v>
      </c>
      <c r="C27" s="63" t="s">
        <v>72</v>
      </c>
      <c r="D27" s="63"/>
      <c r="E27" s="63"/>
      <c r="F27" s="12" t="s">
        <v>18</v>
      </c>
      <c r="G27" s="13"/>
      <c r="H27" s="41"/>
      <c r="I27" s="18">
        <v>1100000</v>
      </c>
      <c r="J27" s="18">
        <v>1100000</v>
      </c>
      <c r="K27" s="18">
        <v>1080076.57</v>
      </c>
      <c r="L27" s="23">
        <f>K27/I27</f>
        <v>0.981887790909091</v>
      </c>
      <c r="M27" s="73"/>
      <c r="N27" s="73"/>
      <c r="O27" s="24"/>
      <c r="P27" s="131"/>
      <c r="Q27" s="131"/>
    </row>
    <row r="28" spans="1:17" s="4" customFormat="1" ht="12" customHeight="1" hidden="1">
      <c r="A28" s="12" t="s">
        <v>17</v>
      </c>
      <c r="B28" s="12" t="s">
        <v>93</v>
      </c>
      <c r="C28" s="63" t="s">
        <v>94</v>
      </c>
      <c r="D28" s="63"/>
      <c r="E28" s="63"/>
      <c r="F28" s="12" t="s">
        <v>18</v>
      </c>
      <c r="G28" s="13"/>
      <c r="H28" s="41"/>
      <c r="I28" s="18"/>
      <c r="J28" s="18"/>
      <c r="K28" s="18"/>
      <c r="L28" s="23"/>
      <c r="M28" s="73">
        <f t="shared" si="0"/>
        <v>0</v>
      </c>
      <c r="N28" s="73"/>
      <c r="O28" s="24"/>
      <c r="P28" s="131"/>
      <c r="Q28" s="131"/>
    </row>
    <row r="29" spans="1:17" s="4" customFormat="1" ht="12" customHeight="1" hidden="1">
      <c r="A29" s="12" t="s">
        <v>17</v>
      </c>
      <c r="B29" s="12" t="s">
        <v>73</v>
      </c>
      <c r="C29" s="63" t="s">
        <v>95</v>
      </c>
      <c r="D29" s="63"/>
      <c r="E29" s="63"/>
      <c r="F29" s="12" t="s">
        <v>18</v>
      </c>
      <c r="G29" s="13"/>
      <c r="H29" s="41"/>
      <c r="I29" s="18"/>
      <c r="J29" s="18"/>
      <c r="K29" s="18"/>
      <c r="L29" s="24"/>
      <c r="M29" s="73">
        <f t="shared" si="0"/>
        <v>0</v>
      </c>
      <c r="N29" s="73"/>
      <c r="O29" s="24"/>
      <c r="P29" s="131"/>
      <c r="Q29" s="131"/>
    </row>
    <row r="30" spans="1:17" s="4" customFormat="1" ht="12" customHeight="1" hidden="1">
      <c r="A30" s="12" t="s">
        <v>17</v>
      </c>
      <c r="B30" s="12" t="s">
        <v>74</v>
      </c>
      <c r="C30" s="63" t="s">
        <v>75</v>
      </c>
      <c r="D30" s="63"/>
      <c r="E30" s="63"/>
      <c r="F30" s="12" t="s">
        <v>18</v>
      </c>
      <c r="G30" s="13"/>
      <c r="H30" s="41"/>
      <c r="I30" s="18">
        <v>5000</v>
      </c>
      <c r="J30" s="18">
        <v>5000</v>
      </c>
      <c r="K30" s="18">
        <v>29900</v>
      </c>
      <c r="L30" s="23">
        <f>K30/I30</f>
        <v>5.98</v>
      </c>
      <c r="M30" s="73"/>
      <c r="N30" s="73"/>
      <c r="O30" s="24"/>
      <c r="P30" s="131"/>
      <c r="Q30" s="131"/>
    </row>
    <row r="31" spans="1:17" s="4" customFormat="1" ht="12" customHeight="1" hidden="1">
      <c r="A31" s="12" t="s">
        <v>17</v>
      </c>
      <c r="B31" s="12" t="s">
        <v>76</v>
      </c>
      <c r="C31" s="63" t="s">
        <v>96</v>
      </c>
      <c r="D31" s="63"/>
      <c r="E31" s="63"/>
      <c r="F31" s="12" t="s">
        <v>18</v>
      </c>
      <c r="G31" s="13"/>
      <c r="H31" s="41"/>
      <c r="I31" s="18"/>
      <c r="J31" s="18"/>
      <c r="K31" s="18"/>
      <c r="L31" s="24"/>
      <c r="M31" s="73">
        <f t="shared" si="0"/>
        <v>0</v>
      </c>
      <c r="N31" s="73"/>
      <c r="O31" s="24"/>
      <c r="P31" s="131"/>
      <c r="Q31" s="131"/>
    </row>
    <row r="32" spans="1:17" s="4" customFormat="1" ht="12" customHeight="1" hidden="1">
      <c r="A32" s="12" t="s">
        <v>17</v>
      </c>
      <c r="B32" s="12" t="s">
        <v>76</v>
      </c>
      <c r="C32" s="63" t="s">
        <v>77</v>
      </c>
      <c r="D32" s="63"/>
      <c r="E32" s="63"/>
      <c r="F32" s="12" t="s">
        <v>18</v>
      </c>
      <c r="G32" s="13"/>
      <c r="H32" s="41"/>
      <c r="I32" s="18"/>
      <c r="J32" s="18"/>
      <c r="K32" s="18">
        <v>138894</v>
      </c>
      <c r="L32" s="24"/>
      <c r="M32" s="73"/>
      <c r="N32" s="73"/>
      <c r="O32" s="24"/>
      <c r="P32" s="131"/>
      <c r="Q32" s="131"/>
    </row>
    <row r="33" spans="1:17" s="4" customFormat="1" ht="12" customHeight="1" hidden="1">
      <c r="A33" s="12" t="s">
        <v>17</v>
      </c>
      <c r="B33" s="12" t="s">
        <v>78</v>
      </c>
      <c r="C33" s="63" t="s">
        <v>79</v>
      </c>
      <c r="D33" s="63"/>
      <c r="E33" s="63"/>
      <c r="F33" s="12" t="s">
        <v>18</v>
      </c>
      <c r="G33" s="13"/>
      <c r="H33" s="41"/>
      <c r="I33" s="18"/>
      <c r="J33" s="18"/>
      <c r="K33" s="18"/>
      <c r="L33" s="23"/>
      <c r="M33" s="73">
        <f t="shared" si="0"/>
        <v>0</v>
      </c>
      <c r="N33" s="73"/>
      <c r="O33" s="24"/>
      <c r="P33" s="131"/>
      <c r="Q33" s="131"/>
    </row>
    <row r="34" spans="1:17" s="4" customFormat="1" ht="33" customHeight="1">
      <c r="A34" s="12" t="s">
        <v>17</v>
      </c>
      <c r="B34" s="12" t="s">
        <v>78</v>
      </c>
      <c r="C34" s="63" t="s">
        <v>80</v>
      </c>
      <c r="D34" s="63"/>
      <c r="E34" s="63"/>
      <c r="F34" s="12" t="s">
        <v>18</v>
      </c>
      <c r="G34" s="13"/>
      <c r="H34" s="41"/>
      <c r="I34" s="18">
        <v>31990508.5</v>
      </c>
      <c r="J34" s="18">
        <v>31990508.5</v>
      </c>
      <c r="K34" s="18">
        <v>8443748.02</v>
      </c>
      <c r="L34" s="23">
        <f aca="true" t="shared" si="1" ref="L34:L43">K34/I34</f>
        <v>0.2639454143093724</v>
      </c>
      <c r="M34" s="73">
        <f t="shared" si="0"/>
        <v>23546760.48</v>
      </c>
      <c r="N34" s="73"/>
      <c r="O34" s="24"/>
      <c r="P34" s="93" t="s">
        <v>186</v>
      </c>
      <c r="Q34" s="93"/>
    </row>
    <row r="35" spans="1:17" s="4" customFormat="1" ht="12.75" customHeight="1" hidden="1">
      <c r="A35" s="12" t="s">
        <v>17</v>
      </c>
      <c r="B35" s="12" t="s">
        <v>78</v>
      </c>
      <c r="C35" s="63" t="s">
        <v>97</v>
      </c>
      <c r="D35" s="63"/>
      <c r="E35" s="63"/>
      <c r="F35" s="12" t="s">
        <v>18</v>
      </c>
      <c r="G35" s="13"/>
      <c r="H35" s="41"/>
      <c r="I35" s="18"/>
      <c r="J35" s="18"/>
      <c r="K35" s="18"/>
      <c r="L35" s="23"/>
      <c r="M35" s="73">
        <f t="shared" si="0"/>
        <v>0</v>
      </c>
      <c r="N35" s="73"/>
      <c r="O35" s="24"/>
      <c r="Q35" s="8"/>
    </row>
    <row r="36" spans="1:17" s="4" customFormat="1" ht="12.75" customHeight="1" hidden="1">
      <c r="A36" s="12" t="s">
        <v>17</v>
      </c>
      <c r="B36" s="12" t="s">
        <v>78</v>
      </c>
      <c r="C36" s="63" t="s">
        <v>98</v>
      </c>
      <c r="D36" s="63"/>
      <c r="E36" s="63"/>
      <c r="F36" s="12" t="s">
        <v>18</v>
      </c>
      <c r="G36" s="13"/>
      <c r="H36" s="41"/>
      <c r="I36" s="18"/>
      <c r="J36" s="18"/>
      <c r="K36" s="18"/>
      <c r="L36" s="23"/>
      <c r="M36" s="73">
        <f t="shared" si="0"/>
        <v>0</v>
      </c>
      <c r="N36" s="73"/>
      <c r="O36" s="24"/>
      <c r="Q36" s="8"/>
    </row>
    <row r="37" spans="1:17" s="4" customFormat="1" ht="12" customHeight="1" hidden="1">
      <c r="A37" s="12" t="s">
        <v>17</v>
      </c>
      <c r="B37" s="12" t="s">
        <v>78</v>
      </c>
      <c r="C37" s="63" t="s">
        <v>81</v>
      </c>
      <c r="D37" s="63"/>
      <c r="E37" s="63"/>
      <c r="F37" s="12" t="s">
        <v>18</v>
      </c>
      <c r="G37" s="13"/>
      <c r="H37" s="41"/>
      <c r="I37" s="18">
        <v>1094400</v>
      </c>
      <c r="J37" s="18">
        <v>1094400</v>
      </c>
      <c r="K37" s="18">
        <v>1094400</v>
      </c>
      <c r="L37" s="23">
        <f t="shared" si="1"/>
        <v>1</v>
      </c>
      <c r="M37" s="73">
        <f t="shared" si="0"/>
        <v>0</v>
      </c>
      <c r="N37" s="73"/>
      <c r="O37" s="24"/>
      <c r="Q37" s="8"/>
    </row>
    <row r="38" spans="1:17" s="4" customFormat="1" ht="12" customHeight="1" hidden="1">
      <c r="A38" s="12" t="s">
        <v>17</v>
      </c>
      <c r="B38" s="12" t="s">
        <v>78</v>
      </c>
      <c r="C38" s="63" t="s">
        <v>82</v>
      </c>
      <c r="D38" s="63"/>
      <c r="E38" s="63"/>
      <c r="F38" s="12" t="s">
        <v>18</v>
      </c>
      <c r="G38" s="13"/>
      <c r="H38" s="41"/>
      <c r="I38" s="18">
        <v>1884900</v>
      </c>
      <c r="J38" s="18">
        <v>1884900</v>
      </c>
      <c r="K38" s="18">
        <v>1884900</v>
      </c>
      <c r="L38" s="23">
        <f t="shared" si="1"/>
        <v>1</v>
      </c>
      <c r="M38" s="73">
        <f t="shared" si="0"/>
        <v>0</v>
      </c>
      <c r="N38" s="73"/>
      <c r="O38" s="24"/>
      <c r="Q38" s="8"/>
    </row>
    <row r="39" spans="1:17" s="4" customFormat="1" ht="12" customHeight="1" hidden="1">
      <c r="A39" s="12" t="s">
        <v>17</v>
      </c>
      <c r="B39" s="12" t="s">
        <v>78</v>
      </c>
      <c r="C39" s="63" t="s">
        <v>99</v>
      </c>
      <c r="D39" s="63"/>
      <c r="E39" s="63"/>
      <c r="F39" s="12" t="s">
        <v>18</v>
      </c>
      <c r="G39" s="13"/>
      <c r="H39" s="41"/>
      <c r="I39" s="18">
        <v>195080</v>
      </c>
      <c r="J39" s="18">
        <v>195080</v>
      </c>
      <c r="K39" s="18">
        <v>195080</v>
      </c>
      <c r="L39" s="23">
        <f t="shared" si="1"/>
        <v>1</v>
      </c>
      <c r="M39" s="73">
        <f t="shared" si="0"/>
        <v>0</v>
      </c>
      <c r="N39" s="73"/>
      <c r="O39" s="24"/>
      <c r="Q39" s="8"/>
    </row>
    <row r="40" spans="1:17" s="4" customFormat="1" ht="12" customHeight="1" hidden="1">
      <c r="A40" s="12" t="s">
        <v>17</v>
      </c>
      <c r="B40" s="12" t="s">
        <v>78</v>
      </c>
      <c r="C40" s="63" t="s">
        <v>83</v>
      </c>
      <c r="D40" s="63"/>
      <c r="E40" s="63"/>
      <c r="F40" s="12" t="s">
        <v>18</v>
      </c>
      <c r="G40" s="13"/>
      <c r="H40" s="41"/>
      <c r="I40" s="18">
        <v>560780</v>
      </c>
      <c r="J40" s="18">
        <v>560780</v>
      </c>
      <c r="K40" s="18">
        <v>560780</v>
      </c>
      <c r="L40" s="23">
        <f t="shared" si="1"/>
        <v>1</v>
      </c>
      <c r="M40" s="73">
        <f t="shared" si="0"/>
        <v>0</v>
      </c>
      <c r="N40" s="73"/>
      <c r="O40" s="24"/>
      <c r="Q40" s="8"/>
    </row>
    <row r="41" spans="1:17" s="4" customFormat="1" ht="12" customHeight="1" hidden="1">
      <c r="A41" s="51" t="s">
        <v>17</v>
      </c>
      <c r="B41" s="51" t="s">
        <v>78</v>
      </c>
      <c r="C41" s="63" t="s">
        <v>104</v>
      </c>
      <c r="D41" s="63"/>
      <c r="E41" s="63"/>
      <c r="F41" s="51" t="s">
        <v>18</v>
      </c>
      <c r="G41" s="13"/>
      <c r="H41" s="41"/>
      <c r="I41" s="18">
        <v>590000</v>
      </c>
      <c r="J41" s="18">
        <v>590000</v>
      </c>
      <c r="K41" s="18">
        <v>590000</v>
      </c>
      <c r="L41" s="23">
        <f>K41/I41</f>
        <v>1</v>
      </c>
      <c r="M41" s="73">
        <f>SUM(I41-K41)</f>
        <v>0</v>
      </c>
      <c r="N41" s="73"/>
      <c r="O41" s="24"/>
      <c r="Q41" s="8"/>
    </row>
    <row r="42" spans="1:17" s="4" customFormat="1" ht="12" customHeight="1" hidden="1">
      <c r="A42" s="51" t="s">
        <v>17</v>
      </c>
      <c r="B42" s="51" t="s">
        <v>78</v>
      </c>
      <c r="C42" s="63" t="s">
        <v>105</v>
      </c>
      <c r="D42" s="63"/>
      <c r="E42" s="63"/>
      <c r="F42" s="51" t="s">
        <v>18</v>
      </c>
      <c r="G42" s="13"/>
      <c r="H42" s="41"/>
      <c r="I42" s="18">
        <v>50000</v>
      </c>
      <c r="J42" s="18">
        <v>50000</v>
      </c>
      <c r="K42" s="18">
        <v>50000</v>
      </c>
      <c r="L42" s="23">
        <f>K42/I42</f>
        <v>1</v>
      </c>
      <c r="M42" s="73">
        <f>SUM(I42-K42)</f>
        <v>0</v>
      </c>
      <c r="N42" s="73"/>
      <c r="O42" s="24"/>
      <c r="Q42" s="8"/>
    </row>
    <row r="43" spans="1:17" s="4" customFormat="1" ht="12" customHeight="1" hidden="1">
      <c r="A43" s="12" t="s">
        <v>17</v>
      </c>
      <c r="B43" s="12" t="s">
        <v>78</v>
      </c>
      <c r="C43" s="63" t="s">
        <v>100</v>
      </c>
      <c r="D43" s="63"/>
      <c r="E43" s="63"/>
      <c r="F43" s="12" t="s">
        <v>18</v>
      </c>
      <c r="G43" s="13"/>
      <c r="H43" s="41"/>
      <c r="I43" s="18">
        <v>3915000</v>
      </c>
      <c r="J43" s="18">
        <v>3915000</v>
      </c>
      <c r="K43" s="18">
        <v>3915000</v>
      </c>
      <c r="L43" s="23">
        <f t="shared" si="1"/>
        <v>1</v>
      </c>
      <c r="M43" s="73">
        <f t="shared" si="0"/>
        <v>0</v>
      </c>
      <c r="N43" s="73"/>
      <c r="O43" s="24"/>
      <c r="Q43" s="8"/>
    </row>
    <row r="44" spans="1:17" s="4" customFormat="1" ht="12" customHeight="1" hidden="1">
      <c r="A44" s="12" t="s">
        <v>17</v>
      </c>
      <c r="B44" s="12" t="s">
        <v>84</v>
      </c>
      <c r="C44" s="63" t="s">
        <v>85</v>
      </c>
      <c r="D44" s="63"/>
      <c r="E44" s="63"/>
      <c r="F44" s="12" t="s">
        <v>18</v>
      </c>
      <c r="G44" s="13"/>
      <c r="H44" s="41"/>
      <c r="I44" s="18"/>
      <c r="J44" s="18"/>
      <c r="K44" s="18">
        <v>117760</v>
      </c>
      <c r="L44" s="23"/>
      <c r="M44" s="73"/>
      <c r="N44" s="73"/>
      <c r="O44" s="24"/>
      <c r="Q44" s="8"/>
    </row>
    <row r="45" spans="1:17" s="4" customFormat="1" ht="12" customHeight="1" hidden="1">
      <c r="A45" s="12" t="s">
        <v>17</v>
      </c>
      <c r="B45" s="12" t="s">
        <v>86</v>
      </c>
      <c r="C45" s="63" t="s">
        <v>87</v>
      </c>
      <c r="D45" s="63"/>
      <c r="E45" s="63"/>
      <c r="F45" s="12" t="s">
        <v>18</v>
      </c>
      <c r="G45" s="13"/>
      <c r="H45" s="41"/>
      <c r="I45" s="18"/>
      <c r="J45" s="18"/>
      <c r="K45" s="18">
        <v>-7592.42</v>
      </c>
      <c r="L45" s="24"/>
      <c r="M45" s="73"/>
      <c r="N45" s="73"/>
      <c r="O45" s="24"/>
      <c r="Q45" s="8"/>
    </row>
    <row r="46" spans="1:17" s="122" customFormat="1" ht="19.5" customHeight="1">
      <c r="A46" s="114" t="s">
        <v>19</v>
      </c>
      <c r="B46" s="114"/>
      <c r="C46" s="114"/>
      <c r="D46" s="114"/>
      <c r="E46" s="114"/>
      <c r="F46" s="114"/>
      <c r="G46" s="114"/>
      <c r="H46" s="115">
        <v>200</v>
      </c>
      <c r="I46" s="116">
        <f>SUM(I48:I130)</f>
        <v>149965368.5</v>
      </c>
      <c r="J46" s="116">
        <f>SUM(J48:J130)</f>
        <v>149965368.5</v>
      </c>
      <c r="K46" s="116">
        <f>SUM(K48:K130)</f>
        <v>119136483.57999995</v>
      </c>
      <c r="L46" s="117">
        <f aca="true" t="shared" si="2" ref="L46:L124">K46/I46</f>
        <v>0.7944266384408608</v>
      </c>
      <c r="M46" s="118">
        <f>SUM(M48:N130)</f>
        <v>30828884.919999998</v>
      </c>
      <c r="N46" s="118"/>
      <c r="O46" s="119"/>
      <c r="P46" s="120" t="s">
        <v>15</v>
      </c>
      <c r="Q46" s="121"/>
    </row>
    <row r="47" spans="1:17" s="4" customFormat="1" ht="12" customHeight="1">
      <c r="A47" s="74" t="s">
        <v>16</v>
      </c>
      <c r="B47" s="74"/>
      <c r="C47" s="74"/>
      <c r="D47" s="74"/>
      <c r="E47" s="74"/>
      <c r="F47" s="74"/>
      <c r="G47" s="74"/>
      <c r="H47" s="45"/>
      <c r="I47" s="20"/>
      <c r="J47" s="20"/>
      <c r="K47" s="15"/>
      <c r="L47" s="16"/>
      <c r="M47" s="17"/>
      <c r="N47" s="46"/>
      <c r="O47" s="7"/>
      <c r="Q47" s="8"/>
    </row>
    <row r="48" spans="1:17" s="55" customFormat="1" ht="14.25" customHeight="1" hidden="1">
      <c r="A48" s="90" t="s">
        <v>17</v>
      </c>
      <c r="B48" s="87" t="s">
        <v>20</v>
      </c>
      <c r="C48" s="88" t="s">
        <v>106</v>
      </c>
      <c r="D48" s="88"/>
      <c r="E48" s="88" t="s">
        <v>107</v>
      </c>
      <c r="F48" s="88"/>
      <c r="G48" s="89" t="s">
        <v>21</v>
      </c>
      <c r="H48" s="91"/>
      <c r="I48" s="92">
        <v>16000</v>
      </c>
      <c r="J48" s="92">
        <v>16000</v>
      </c>
      <c r="K48" s="92">
        <v>14950</v>
      </c>
      <c r="L48" s="23">
        <f t="shared" si="2"/>
        <v>0.934375</v>
      </c>
      <c r="M48" s="73">
        <f aca="true" t="shared" si="3" ref="M48:M119">SUM(I48-K48)</f>
        <v>1050</v>
      </c>
      <c r="N48" s="73"/>
      <c r="O48" s="54"/>
      <c r="P48" s="94"/>
      <c r="Q48" s="95"/>
    </row>
    <row r="49" spans="1:17" s="55" customFormat="1" ht="11.25" customHeight="1" hidden="1">
      <c r="A49" s="52" t="s">
        <v>17</v>
      </c>
      <c r="B49" s="87" t="s">
        <v>20</v>
      </c>
      <c r="C49" s="88" t="s">
        <v>106</v>
      </c>
      <c r="D49" s="88"/>
      <c r="E49" s="88" t="s">
        <v>107</v>
      </c>
      <c r="F49" s="88"/>
      <c r="G49" s="89" t="s">
        <v>22</v>
      </c>
      <c r="H49" s="53"/>
      <c r="I49" s="84">
        <v>1152600</v>
      </c>
      <c r="J49" s="84">
        <v>1152600</v>
      </c>
      <c r="K49" s="84">
        <v>1147490.52</v>
      </c>
      <c r="L49" s="23">
        <f t="shared" si="2"/>
        <v>0.9955669963560646</v>
      </c>
      <c r="M49" s="73">
        <f t="shared" si="3"/>
        <v>5109.479999999981</v>
      </c>
      <c r="N49" s="73"/>
      <c r="O49" s="54"/>
      <c r="P49" s="96"/>
      <c r="Q49" s="95"/>
    </row>
    <row r="50" spans="1:17" s="55" customFormat="1" ht="11.25" customHeight="1" hidden="1">
      <c r="A50" s="52" t="s">
        <v>17</v>
      </c>
      <c r="B50" s="87" t="s">
        <v>20</v>
      </c>
      <c r="C50" s="88" t="s">
        <v>106</v>
      </c>
      <c r="D50" s="88"/>
      <c r="E50" s="88" t="s">
        <v>107</v>
      </c>
      <c r="F50" s="88"/>
      <c r="G50" s="89" t="s">
        <v>27</v>
      </c>
      <c r="H50" s="53"/>
      <c r="I50" s="84">
        <v>13000</v>
      </c>
      <c r="J50" s="84">
        <v>13000</v>
      </c>
      <c r="K50" s="84">
        <v>12862.2</v>
      </c>
      <c r="L50" s="23">
        <f t="shared" si="2"/>
        <v>0.9894000000000001</v>
      </c>
      <c r="M50" s="73">
        <f t="shared" si="3"/>
        <v>137.79999999999927</v>
      </c>
      <c r="N50" s="73"/>
      <c r="O50" s="54"/>
      <c r="P50" s="96"/>
      <c r="Q50" s="95"/>
    </row>
    <row r="51" spans="1:17" s="55" customFormat="1" ht="11.25" customHeight="1" hidden="1">
      <c r="A51" s="52" t="s">
        <v>17</v>
      </c>
      <c r="B51" s="87" t="s">
        <v>20</v>
      </c>
      <c r="C51" s="88" t="s">
        <v>106</v>
      </c>
      <c r="D51" s="88"/>
      <c r="E51" s="88" t="s">
        <v>108</v>
      </c>
      <c r="F51" s="88"/>
      <c r="G51" s="89" t="s">
        <v>29</v>
      </c>
      <c r="H51" s="53"/>
      <c r="I51" s="84">
        <v>25600</v>
      </c>
      <c r="J51" s="84">
        <v>25600</v>
      </c>
      <c r="K51" s="84">
        <v>25600</v>
      </c>
      <c r="L51" s="23">
        <f t="shared" si="2"/>
        <v>1</v>
      </c>
      <c r="M51" s="73">
        <f t="shared" si="3"/>
        <v>0</v>
      </c>
      <c r="N51" s="73"/>
      <c r="O51" s="54"/>
      <c r="P51" s="96"/>
      <c r="Q51" s="95"/>
    </row>
    <row r="52" spans="1:17" s="55" customFormat="1" ht="28.5" customHeight="1">
      <c r="A52" s="52" t="s">
        <v>17</v>
      </c>
      <c r="B52" s="87" t="s">
        <v>24</v>
      </c>
      <c r="C52" s="88" t="s">
        <v>109</v>
      </c>
      <c r="D52" s="88"/>
      <c r="E52" s="88" t="s">
        <v>110</v>
      </c>
      <c r="F52" s="88"/>
      <c r="G52" s="89" t="s">
        <v>22</v>
      </c>
      <c r="H52" s="53"/>
      <c r="I52" s="84">
        <v>915000</v>
      </c>
      <c r="J52" s="84">
        <v>915000</v>
      </c>
      <c r="K52" s="84">
        <v>778348.9</v>
      </c>
      <c r="L52" s="23">
        <f t="shared" si="2"/>
        <v>0.8506545355191257</v>
      </c>
      <c r="M52" s="73">
        <f t="shared" si="3"/>
        <v>136651.09999999998</v>
      </c>
      <c r="N52" s="73"/>
      <c r="O52" s="31"/>
      <c r="P52" s="97" t="s">
        <v>191</v>
      </c>
      <c r="Q52" s="98"/>
    </row>
    <row r="53" spans="1:17" s="55" customFormat="1" ht="11.25" customHeight="1" hidden="1">
      <c r="A53" s="52" t="s">
        <v>17</v>
      </c>
      <c r="B53" s="87" t="s">
        <v>24</v>
      </c>
      <c r="C53" s="88" t="s">
        <v>106</v>
      </c>
      <c r="D53" s="88"/>
      <c r="E53" s="88" t="s">
        <v>111</v>
      </c>
      <c r="F53" s="88"/>
      <c r="G53" s="89" t="s">
        <v>26</v>
      </c>
      <c r="H53" s="53"/>
      <c r="I53" s="84">
        <v>1032000</v>
      </c>
      <c r="J53" s="84">
        <v>1032000</v>
      </c>
      <c r="K53" s="84">
        <v>1031965.18</v>
      </c>
      <c r="L53" s="23">
        <f t="shared" si="2"/>
        <v>0.9999662596899225</v>
      </c>
      <c r="M53" s="73">
        <f t="shared" si="3"/>
        <v>34.81999999994878</v>
      </c>
      <c r="N53" s="73"/>
      <c r="O53" s="31"/>
      <c r="P53" s="99"/>
      <c r="Q53" s="98"/>
    </row>
    <row r="54" spans="1:17" s="55" customFormat="1" ht="11.25" customHeight="1" hidden="1">
      <c r="A54" s="52" t="s">
        <v>17</v>
      </c>
      <c r="B54" s="87" t="s">
        <v>24</v>
      </c>
      <c r="C54" s="88" t="s">
        <v>106</v>
      </c>
      <c r="D54" s="88"/>
      <c r="E54" s="88" t="s">
        <v>111</v>
      </c>
      <c r="F54" s="88"/>
      <c r="G54" s="89" t="s">
        <v>112</v>
      </c>
      <c r="H54" s="53"/>
      <c r="I54" s="84">
        <v>272900</v>
      </c>
      <c r="J54" s="84">
        <v>272900</v>
      </c>
      <c r="K54" s="84">
        <v>272807.04</v>
      </c>
      <c r="L54" s="23">
        <f t="shared" si="2"/>
        <v>0.9996593624038108</v>
      </c>
      <c r="M54" s="73">
        <f t="shared" si="3"/>
        <v>92.96000000002095</v>
      </c>
      <c r="N54" s="73"/>
      <c r="O54" s="31"/>
      <c r="P54" s="99"/>
      <c r="Q54" s="98"/>
    </row>
    <row r="55" spans="1:17" s="55" customFormat="1" ht="11.25" customHeight="1" hidden="1">
      <c r="A55" s="52" t="s">
        <v>17</v>
      </c>
      <c r="B55" s="87" t="s">
        <v>24</v>
      </c>
      <c r="C55" s="88" t="s">
        <v>106</v>
      </c>
      <c r="D55" s="88"/>
      <c r="E55" s="88" t="s">
        <v>107</v>
      </c>
      <c r="F55" s="88"/>
      <c r="G55" s="89" t="s">
        <v>26</v>
      </c>
      <c r="H55" s="53"/>
      <c r="I55" s="84">
        <v>6685000</v>
      </c>
      <c r="J55" s="84">
        <v>6685000</v>
      </c>
      <c r="K55" s="84">
        <v>6684945.15</v>
      </c>
      <c r="L55" s="23">
        <f t="shared" si="2"/>
        <v>0.9999917950635753</v>
      </c>
      <c r="M55" s="73">
        <f t="shared" si="3"/>
        <v>54.84999999962747</v>
      </c>
      <c r="N55" s="73"/>
      <c r="O55" s="31"/>
      <c r="P55" s="99"/>
      <c r="Q55" s="98"/>
    </row>
    <row r="56" spans="1:17" s="55" customFormat="1" ht="11.25" customHeight="1" hidden="1">
      <c r="A56" s="52" t="s">
        <v>17</v>
      </c>
      <c r="B56" s="87" t="s">
        <v>24</v>
      </c>
      <c r="C56" s="88" t="s">
        <v>106</v>
      </c>
      <c r="D56" s="88"/>
      <c r="E56" s="88" t="s">
        <v>107</v>
      </c>
      <c r="F56" s="88"/>
      <c r="G56" s="89" t="s">
        <v>21</v>
      </c>
      <c r="H56" s="53"/>
      <c r="I56" s="84">
        <v>25000</v>
      </c>
      <c r="J56" s="84">
        <v>25000</v>
      </c>
      <c r="K56" s="84">
        <v>24233</v>
      </c>
      <c r="L56" s="23">
        <f t="shared" si="2"/>
        <v>0.96932</v>
      </c>
      <c r="M56" s="73">
        <f t="shared" si="3"/>
        <v>767</v>
      </c>
      <c r="N56" s="73"/>
      <c r="O56" s="31"/>
      <c r="P56" s="99"/>
      <c r="Q56" s="98"/>
    </row>
    <row r="57" spans="1:17" s="55" customFormat="1" ht="11.25" customHeight="1" hidden="1">
      <c r="A57" s="52" t="s">
        <v>17</v>
      </c>
      <c r="B57" s="87" t="s">
        <v>24</v>
      </c>
      <c r="C57" s="88" t="s">
        <v>106</v>
      </c>
      <c r="D57" s="88"/>
      <c r="E57" s="88" t="s">
        <v>107</v>
      </c>
      <c r="F57" s="88"/>
      <c r="G57" s="89" t="s">
        <v>112</v>
      </c>
      <c r="H57" s="53"/>
      <c r="I57" s="84">
        <v>2000000</v>
      </c>
      <c r="J57" s="84">
        <v>2000000</v>
      </c>
      <c r="K57" s="84">
        <v>1994884.61</v>
      </c>
      <c r="L57" s="23">
        <f t="shared" si="2"/>
        <v>0.9974423050000001</v>
      </c>
      <c r="M57" s="73">
        <f t="shared" si="3"/>
        <v>5115.389999999898</v>
      </c>
      <c r="N57" s="73"/>
      <c r="O57" s="31"/>
      <c r="P57" s="99"/>
      <c r="Q57" s="98"/>
    </row>
    <row r="58" spans="1:17" s="55" customFormat="1" ht="11.25" customHeight="1">
      <c r="A58" s="52" t="s">
        <v>17</v>
      </c>
      <c r="B58" s="87" t="s">
        <v>24</v>
      </c>
      <c r="C58" s="88" t="s">
        <v>106</v>
      </c>
      <c r="D58" s="88"/>
      <c r="E58" s="88" t="s">
        <v>107</v>
      </c>
      <c r="F58" s="88"/>
      <c r="G58" s="89" t="s">
        <v>22</v>
      </c>
      <c r="H58" s="53"/>
      <c r="I58" s="84">
        <v>7822800</v>
      </c>
      <c r="J58" s="84">
        <v>7822800</v>
      </c>
      <c r="K58" s="84">
        <v>7319718.68</v>
      </c>
      <c r="L58" s="23">
        <f t="shared" si="2"/>
        <v>0.9356903768471646</v>
      </c>
      <c r="M58" s="73">
        <f t="shared" si="3"/>
        <v>503081.3200000003</v>
      </c>
      <c r="N58" s="73"/>
      <c r="O58" s="31"/>
      <c r="P58" s="99"/>
      <c r="Q58" s="98"/>
    </row>
    <row r="59" spans="1:17" s="55" customFormat="1" ht="11.25" customHeight="1">
      <c r="A59" s="52" t="s">
        <v>17</v>
      </c>
      <c r="B59" s="87" t="s">
        <v>24</v>
      </c>
      <c r="C59" s="88" t="s">
        <v>106</v>
      </c>
      <c r="D59" s="88"/>
      <c r="E59" s="88" t="s">
        <v>107</v>
      </c>
      <c r="F59" s="88"/>
      <c r="G59" s="89" t="s">
        <v>23</v>
      </c>
      <c r="H59" s="53"/>
      <c r="I59" s="84">
        <v>18900</v>
      </c>
      <c r="J59" s="84">
        <v>18900</v>
      </c>
      <c r="K59" s="84">
        <v>16821</v>
      </c>
      <c r="L59" s="23">
        <f t="shared" si="2"/>
        <v>0.89</v>
      </c>
      <c r="M59" s="73">
        <f t="shared" si="3"/>
        <v>2079</v>
      </c>
      <c r="N59" s="73"/>
      <c r="O59" s="31"/>
      <c r="P59" s="99"/>
      <c r="Q59" s="98"/>
    </row>
    <row r="60" spans="1:17" s="55" customFormat="1" ht="11.25" customHeight="1">
      <c r="A60" s="52" t="s">
        <v>17</v>
      </c>
      <c r="B60" s="87" t="s">
        <v>24</v>
      </c>
      <c r="C60" s="88" t="s">
        <v>106</v>
      </c>
      <c r="D60" s="88"/>
      <c r="E60" s="88" t="s">
        <v>107</v>
      </c>
      <c r="F60" s="88"/>
      <c r="G60" s="89" t="s">
        <v>27</v>
      </c>
      <c r="H60" s="53"/>
      <c r="I60" s="85">
        <v>100</v>
      </c>
      <c r="J60" s="85">
        <v>100</v>
      </c>
      <c r="K60" s="85">
        <v>1.79</v>
      </c>
      <c r="L60" s="23">
        <f t="shared" si="2"/>
        <v>0.0179</v>
      </c>
      <c r="M60" s="73">
        <f t="shared" si="3"/>
        <v>98.21</v>
      </c>
      <c r="N60" s="73"/>
      <c r="O60" s="31"/>
      <c r="P60" s="99"/>
      <c r="Q60" s="98"/>
    </row>
    <row r="61" spans="1:17" s="55" customFormat="1" ht="11.25" customHeight="1" hidden="1">
      <c r="A61" s="52" t="s">
        <v>17</v>
      </c>
      <c r="B61" s="87" t="s">
        <v>24</v>
      </c>
      <c r="C61" s="88" t="s">
        <v>106</v>
      </c>
      <c r="D61" s="88"/>
      <c r="E61" s="88" t="s">
        <v>113</v>
      </c>
      <c r="F61" s="88"/>
      <c r="G61" s="89" t="s">
        <v>29</v>
      </c>
      <c r="H61" s="53"/>
      <c r="I61" s="84">
        <v>130000</v>
      </c>
      <c r="J61" s="84">
        <v>130000</v>
      </c>
      <c r="K61" s="84">
        <v>130000</v>
      </c>
      <c r="L61" s="23">
        <f t="shared" si="2"/>
        <v>1</v>
      </c>
      <c r="M61" s="73">
        <f t="shared" si="3"/>
        <v>0</v>
      </c>
      <c r="N61" s="73"/>
      <c r="O61" s="31"/>
      <c r="P61" s="99"/>
      <c r="Q61" s="98"/>
    </row>
    <row r="62" spans="1:17" s="55" customFormat="1" ht="11.25" customHeight="1">
      <c r="A62" s="52" t="s">
        <v>17</v>
      </c>
      <c r="B62" s="87" t="s">
        <v>24</v>
      </c>
      <c r="C62" s="88" t="s">
        <v>106</v>
      </c>
      <c r="D62" s="88"/>
      <c r="E62" s="88" t="s">
        <v>114</v>
      </c>
      <c r="F62" s="88"/>
      <c r="G62" s="89" t="s">
        <v>26</v>
      </c>
      <c r="H62" s="53"/>
      <c r="I62" s="84">
        <v>38402.46</v>
      </c>
      <c r="J62" s="84">
        <v>38402.46</v>
      </c>
      <c r="K62" s="84">
        <v>23041.47</v>
      </c>
      <c r="L62" s="23">
        <f>K62/I62</f>
        <v>0.5999998437600091</v>
      </c>
      <c r="M62" s="73">
        <f t="shared" si="3"/>
        <v>15360.989999999998</v>
      </c>
      <c r="N62" s="73"/>
      <c r="O62" s="31"/>
      <c r="P62" s="99"/>
      <c r="Q62" s="98"/>
    </row>
    <row r="63" spans="1:17" s="55" customFormat="1" ht="11.25" customHeight="1">
      <c r="A63" s="52" t="s">
        <v>17</v>
      </c>
      <c r="B63" s="87" t="s">
        <v>24</v>
      </c>
      <c r="C63" s="88" t="s">
        <v>106</v>
      </c>
      <c r="D63" s="88"/>
      <c r="E63" s="88" t="s">
        <v>114</v>
      </c>
      <c r="F63" s="88"/>
      <c r="G63" s="89" t="s">
        <v>112</v>
      </c>
      <c r="H63" s="53"/>
      <c r="I63" s="84">
        <v>11597.54</v>
      </c>
      <c r="J63" s="84">
        <v>11597.54</v>
      </c>
      <c r="K63" s="84">
        <v>6958.53</v>
      </c>
      <c r="L63" s="23">
        <f t="shared" si="2"/>
        <v>0.6000005173510934</v>
      </c>
      <c r="M63" s="73">
        <f t="shared" si="3"/>
        <v>4639.010000000001</v>
      </c>
      <c r="N63" s="73"/>
      <c r="O63" s="31"/>
      <c r="P63" s="99"/>
      <c r="Q63" s="98"/>
    </row>
    <row r="64" spans="1:17" s="55" customFormat="1" ht="11.25" customHeight="1" hidden="1">
      <c r="A64" s="52" t="s">
        <v>17</v>
      </c>
      <c r="B64" s="87" t="s">
        <v>41</v>
      </c>
      <c r="C64" s="88" t="s">
        <v>106</v>
      </c>
      <c r="D64" s="88"/>
      <c r="E64" s="88" t="s">
        <v>115</v>
      </c>
      <c r="F64" s="88"/>
      <c r="G64" s="89" t="s">
        <v>22</v>
      </c>
      <c r="H64" s="53"/>
      <c r="I64" s="84">
        <v>380000</v>
      </c>
      <c r="J64" s="84">
        <v>380000</v>
      </c>
      <c r="K64" s="84">
        <v>380000</v>
      </c>
      <c r="L64" s="23">
        <f>K64/I64</f>
        <v>1</v>
      </c>
      <c r="M64" s="73">
        <f t="shared" si="3"/>
        <v>0</v>
      </c>
      <c r="N64" s="73"/>
      <c r="O64" s="31"/>
      <c r="P64" s="100"/>
      <c r="Q64" s="101"/>
    </row>
    <row r="65" spans="1:17" s="55" customFormat="1" ht="23.25" customHeight="1">
      <c r="A65" s="52" t="s">
        <v>17</v>
      </c>
      <c r="B65" s="87" t="s">
        <v>30</v>
      </c>
      <c r="C65" s="88" t="s">
        <v>106</v>
      </c>
      <c r="D65" s="88"/>
      <c r="E65" s="88" t="s">
        <v>115</v>
      </c>
      <c r="F65" s="88"/>
      <c r="G65" s="89" t="s">
        <v>31</v>
      </c>
      <c r="H65" s="53"/>
      <c r="I65" s="84">
        <v>100000</v>
      </c>
      <c r="J65" s="84">
        <v>100000</v>
      </c>
      <c r="K65" s="86" t="s">
        <v>185</v>
      </c>
      <c r="L65" s="23"/>
      <c r="M65" s="73">
        <v>100000</v>
      </c>
      <c r="N65" s="73"/>
      <c r="O65" s="31"/>
      <c r="P65" s="102" t="s">
        <v>192</v>
      </c>
      <c r="Q65" s="103"/>
    </row>
    <row r="66" spans="1:17" s="55" customFormat="1" ht="11.25" customHeight="1" hidden="1">
      <c r="A66" s="52" t="s">
        <v>17</v>
      </c>
      <c r="B66" s="87" t="s">
        <v>32</v>
      </c>
      <c r="C66" s="88" t="s">
        <v>116</v>
      </c>
      <c r="D66" s="88"/>
      <c r="E66" s="88" t="s">
        <v>117</v>
      </c>
      <c r="F66" s="88"/>
      <c r="G66" s="89" t="s">
        <v>22</v>
      </c>
      <c r="H66" s="53"/>
      <c r="I66" s="84">
        <v>475300</v>
      </c>
      <c r="J66" s="84">
        <v>475300</v>
      </c>
      <c r="K66" s="84">
        <v>475209.67</v>
      </c>
      <c r="L66" s="23">
        <f t="shared" si="2"/>
        <v>0.9998099516095097</v>
      </c>
      <c r="M66" s="73">
        <f t="shared" si="3"/>
        <v>90.3300000000163</v>
      </c>
      <c r="N66" s="73"/>
      <c r="O66" s="31"/>
      <c r="P66" s="100"/>
      <c r="Q66" s="101"/>
    </row>
    <row r="67" spans="1:17" s="55" customFormat="1" ht="11.25" customHeight="1" hidden="1">
      <c r="A67" s="52" t="s">
        <v>17</v>
      </c>
      <c r="B67" s="87" t="s">
        <v>32</v>
      </c>
      <c r="C67" s="88" t="s">
        <v>118</v>
      </c>
      <c r="D67" s="88"/>
      <c r="E67" s="88" t="s">
        <v>119</v>
      </c>
      <c r="F67" s="88"/>
      <c r="G67" s="89" t="s">
        <v>102</v>
      </c>
      <c r="H67" s="53"/>
      <c r="I67" s="84">
        <v>350000</v>
      </c>
      <c r="J67" s="84">
        <v>350000</v>
      </c>
      <c r="K67" s="84">
        <v>350000</v>
      </c>
      <c r="L67" s="23">
        <f t="shared" si="2"/>
        <v>1</v>
      </c>
      <c r="M67" s="73">
        <f t="shared" si="3"/>
        <v>0</v>
      </c>
      <c r="N67" s="73"/>
      <c r="O67" s="31"/>
      <c r="P67" s="100"/>
      <c r="Q67" s="101"/>
    </row>
    <row r="68" spans="1:17" s="55" customFormat="1" ht="11.25" customHeight="1" hidden="1">
      <c r="A68" s="52" t="s">
        <v>17</v>
      </c>
      <c r="B68" s="87" t="s">
        <v>32</v>
      </c>
      <c r="C68" s="88" t="s">
        <v>106</v>
      </c>
      <c r="D68" s="88"/>
      <c r="E68" s="88" t="s">
        <v>115</v>
      </c>
      <c r="F68" s="88"/>
      <c r="G68" s="89" t="s">
        <v>22</v>
      </c>
      <c r="H68" s="53"/>
      <c r="I68" s="84">
        <v>2157500</v>
      </c>
      <c r="J68" s="84">
        <v>2157500</v>
      </c>
      <c r="K68" s="84">
        <v>2058488.62</v>
      </c>
      <c r="L68" s="23">
        <f t="shared" si="2"/>
        <v>0.9541082827346467</v>
      </c>
      <c r="M68" s="73">
        <f t="shared" si="3"/>
        <v>99011.37999999989</v>
      </c>
      <c r="N68" s="73"/>
      <c r="O68" s="31"/>
      <c r="P68" s="100"/>
      <c r="Q68" s="101"/>
    </row>
    <row r="69" spans="1:17" s="55" customFormat="1" ht="11.25" customHeight="1" hidden="1">
      <c r="A69" s="52" t="s">
        <v>17</v>
      </c>
      <c r="B69" s="87" t="s">
        <v>32</v>
      </c>
      <c r="C69" s="88" t="s">
        <v>106</v>
      </c>
      <c r="D69" s="88"/>
      <c r="E69" s="88" t="s">
        <v>120</v>
      </c>
      <c r="F69" s="88"/>
      <c r="G69" s="89" t="s">
        <v>26</v>
      </c>
      <c r="H69" s="53"/>
      <c r="I69" s="84">
        <v>404506.35</v>
      </c>
      <c r="J69" s="84">
        <v>404506.35</v>
      </c>
      <c r="K69" s="84">
        <v>404506.35</v>
      </c>
      <c r="L69" s="23">
        <f>K69/I69</f>
        <v>1</v>
      </c>
      <c r="M69" s="73">
        <f>SUM(I69-K69)</f>
        <v>0</v>
      </c>
      <c r="N69" s="73"/>
      <c r="O69" s="31"/>
      <c r="P69" s="100"/>
      <c r="Q69" s="101"/>
    </row>
    <row r="70" spans="1:17" s="55" customFormat="1" ht="11.25" customHeight="1" hidden="1">
      <c r="A70" s="52" t="s">
        <v>17</v>
      </c>
      <c r="B70" s="87" t="s">
        <v>32</v>
      </c>
      <c r="C70" s="88" t="s">
        <v>106</v>
      </c>
      <c r="D70" s="88"/>
      <c r="E70" s="88" t="s">
        <v>120</v>
      </c>
      <c r="F70" s="88"/>
      <c r="G70" s="89" t="s">
        <v>112</v>
      </c>
      <c r="H70" s="53"/>
      <c r="I70" s="84">
        <v>120073.65</v>
      </c>
      <c r="J70" s="84">
        <v>120073.65</v>
      </c>
      <c r="K70" s="84">
        <v>120073.65</v>
      </c>
      <c r="L70" s="23">
        <f>K70/I70</f>
        <v>1</v>
      </c>
      <c r="M70" s="73">
        <f>SUM(I70-K70)</f>
        <v>0</v>
      </c>
      <c r="N70" s="73"/>
      <c r="O70" s="31"/>
      <c r="P70" s="100"/>
      <c r="Q70" s="101"/>
    </row>
    <row r="71" spans="1:17" s="55" customFormat="1" ht="11.25" customHeight="1" hidden="1">
      <c r="A71" s="52" t="s">
        <v>17</v>
      </c>
      <c r="B71" s="87" t="s">
        <v>32</v>
      </c>
      <c r="C71" s="88" t="s">
        <v>106</v>
      </c>
      <c r="D71" s="88"/>
      <c r="E71" s="88" t="s">
        <v>120</v>
      </c>
      <c r="F71" s="88"/>
      <c r="G71" s="89" t="s">
        <v>22</v>
      </c>
      <c r="H71" s="53"/>
      <c r="I71" s="84">
        <v>36200</v>
      </c>
      <c r="J71" s="84">
        <v>36200</v>
      </c>
      <c r="K71" s="84">
        <v>36161.79</v>
      </c>
      <c r="L71" s="23">
        <f t="shared" si="2"/>
        <v>0.9989444751381216</v>
      </c>
      <c r="M71" s="73">
        <f t="shared" si="3"/>
        <v>38.20999999999913</v>
      </c>
      <c r="N71" s="73"/>
      <c r="O71" s="31"/>
      <c r="P71" s="100"/>
      <c r="Q71" s="101"/>
    </row>
    <row r="72" spans="1:17" s="55" customFormat="1" ht="11.25" customHeight="1" hidden="1">
      <c r="A72" s="52" t="s">
        <v>17</v>
      </c>
      <c r="B72" s="87" t="s">
        <v>101</v>
      </c>
      <c r="C72" s="88" t="s">
        <v>106</v>
      </c>
      <c r="D72" s="88"/>
      <c r="E72" s="88" t="s">
        <v>121</v>
      </c>
      <c r="F72" s="88"/>
      <c r="G72" s="89" t="s">
        <v>26</v>
      </c>
      <c r="H72" s="53"/>
      <c r="I72" s="84">
        <v>150261.81</v>
      </c>
      <c r="J72" s="84">
        <v>150261.81</v>
      </c>
      <c r="K72" s="84">
        <v>150261.81</v>
      </c>
      <c r="L72" s="23">
        <f t="shared" si="2"/>
        <v>1</v>
      </c>
      <c r="M72" s="73">
        <f t="shared" si="3"/>
        <v>0</v>
      </c>
      <c r="N72" s="73"/>
      <c r="O72" s="31"/>
      <c r="P72" s="100"/>
      <c r="Q72" s="101"/>
    </row>
    <row r="73" spans="1:17" s="55" customFormat="1" ht="11.25" customHeight="1" hidden="1">
      <c r="A73" s="52" t="s">
        <v>17</v>
      </c>
      <c r="B73" s="87" t="s">
        <v>101</v>
      </c>
      <c r="C73" s="88" t="s">
        <v>106</v>
      </c>
      <c r="D73" s="88"/>
      <c r="E73" s="88" t="s">
        <v>121</v>
      </c>
      <c r="F73" s="88"/>
      <c r="G73" s="89" t="s">
        <v>112</v>
      </c>
      <c r="H73" s="53"/>
      <c r="I73" s="84">
        <v>44818.19</v>
      </c>
      <c r="J73" s="84">
        <v>44818.19</v>
      </c>
      <c r="K73" s="84">
        <v>44818.19</v>
      </c>
      <c r="L73" s="23">
        <f t="shared" si="2"/>
        <v>1</v>
      </c>
      <c r="M73" s="73">
        <f t="shared" si="3"/>
        <v>0</v>
      </c>
      <c r="N73" s="73"/>
      <c r="O73" s="31"/>
      <c r="P73" s="100"/>
      <c r="Q73" s="101"/>
    </row>
    <row r="74" spans="1:17" s="55" customFormat="1" ht="11.25" customHeight="1" hidden="1">
      <c r="A74" s="52" t="s">
        <v>17</v>
      </c>
      <c r="B74" s="87" t="s">
        <v>33</v>
      </c>
      <c r="C74" s="88" t="s">
        <v>122</v>
      </c>
      <c r="D74" s="88"/>
      <c r="E74" s="88" t="s">
        <v>123</v>
      </c>
      <c r="F74" s="88"/>
      <c r="G74" s="89" t="s">
        <v>22</v>
      </c>
      <c r="H74" s="53"/>
      <c r="I74" s="84">
        <v>456100</v>
      </c>
      <c r="J74" s="84">
        <v>456100</v>
      </c>
      <c r="K74" s="84">
        <v>455177.68</v>
      </c>
      <c r="L74" s="23">
        <f t="shared" si="2"/>
        <v>0.9979778118833589</v>
      </c>
      <c r="M74" s="73">
        <f t="shared" si="3"/>
        <v>922.320000000007</v>
      </c>
      <c r="N74" s="73"/>
      <c r="O74" s="31"/>
      <c r="P74" s="100"/>
      <c r="Q74" s="101"/>
    </row>
    <row r="75" spans="1:17" s="55" customFormat="1" ht="11.25" customHeight="1" hidden="1">
      <c r="A75" s="52" t="s">
        <v>17</v>
      </c>
      <c r="B75" s="87" t="s">
        <v>33</v>
      </c>
      <c r="C75" s="88" t="s">
        <v>124</v>
      </c>
      <c r="D75" s="88"/>
      <c r="E75" s="88" t="s">
        <v>125</v>
      </c>
      <c r="F75" s="88"/>
      <c r="G75" s="89" t="s">
        <v>22</v>
      </c>
      <c r="H75" s="53"/>
      <c r="I75" s="84">
        <v>617300</v>
      </c>
      <c r="J75" s="84">
        <v>617300</v>
      </c>
      <c r="K75" s="84">
        <v>616797.2</v>
      </c>
      <c r="L75" s="23">
        <f t="shared" si="2"/>
        <v>0.9991854851773853</v>
      </c>
      <c r="M75" s="73">
        <f t="shared" si="3"/>
        <v>502.80000000004657</v>
      </c>
      <c r="N75" s="73"/>
      <c r="O75" s="31"/>
      <c r="P75" s="100"/>
      <c r="Q75" s="101"/>
    </row>
    <row r="76" spans="1:17" s="55" customFormat="1" ht="11.25" customHeight="1" hidden="1">
      <c r="A76" s="52" t="s">
        <v>17</v>
      </c>
      <c r="B76" s="87" t="s">
        <v>34</v>
      </c>
      <c r="C76" s="88" t="s">
        <v>106</v>
      </c>
      <c r="D76" s="88"/>
      <c r="E76" s="88" t="s">
        <v>115</v>
      </c>
      <c r="F76" s="88"/>
      <c r="G76" s="89" t="s">
        <v>22</v>
      </c>
      <c r="H76" s="53"/>
      <c r="I76" s="84">
        <v>136300</v>
      </c>
      <c r="J76" s="84">
        <v>136300</v>
      </c>
      <c r="K76" s="84">
        <v>136201.32</v>
      </c>
      <c r="L76" s="23">
        <f t="shared" si="2"/>
        <v>0.9992760088041086</v>
      </c>
      <c r="M76" s="73">
        <f t="shared" si="3"/>
        <v>98.67999999999302</v>
      </c>
      <c r="N76" s="73"/>
      <c r="O76" s="31"/>
      <c r="P76" s="100"/>
      <c r="Q76" s="101"/>
    </row>
    <row r="77" spans="1:17" s="55" customFormat="1" ht="11.25" customHeight="1" hidden="1">
      <c r="A77" s="52" t="s">
        <v>17</v>
      </c>
      <c r="B77" s="87" t="s">
        <v>35</v>
      </c>
      <c r="C77" s="88" t="s">
        <v>126</v>
      </c>
      <c r="D77" s="88"/>
      <c r="E77" s="88" t="s">
        <v>127</v>
      </c>
      <c r="F77" s="88"/>
      <c r="G77" s="89" t="s">
        <v>22</v>
      </c>
      <c r="H77" s="53"/>
      <c r="I77" s="84">
        <v>1075200</v>
      </c>
      <c r="J77" s="84">
        <v>1075200</v>
      </c>
      <c r="K77" s="84">
        <v>1075054.5</v>
      </c>
      <c r="L77" s="23">
        <f t="shared" si="2"/>
        <v>0.9998646763392857</v>
      </c>
      <c r="M77" s="73">
        <f t="shared" si="3"/>
        <v>145.5</v>
      </c>
      <c r="N77" s="73"/>
      <c r="O77" s="31"/>
      <c r="P77" s="100"/>
      <c r="Q77" s="101"/>
    </row>
    <row r="78" spans="1:17" s="55" customFormat="1" ht="11.25" customHeight="1" hidden="1">
      <c r="A78" s="52" t="s">
        <v>17</v>
      </c>
      <c r="B78" s="87" t="s">
        <v>35</v>
      </c>
      <c r="C78" s="88" t="s">
        <v>128</v>
      </c>
      <c r="D78" s="88"/>
      <c r="E78" s="88" t="s">
        <v>129</v>
      </c>
      <c r="F78" s="88"/>
      <c r="G78" s="89" t="s">
        <v>22</v>
      </c>
      <c r="H78" s="53"/>
      <c r="I78" s="84">
        <v>772543</v>
      </c>
      <c r="J78" s="84">
        <v>772543</v>
      </c>
      <c r="K78" s="84">
        <v>772543</v>
      </c>
      <c r="L78" s="23">
        <f>K78/I78</f>
        <v>1</v>
      </c>
      <c r="M78" s="73">
        <f>SUM(I78-K78)</f>
        <v>0</v>
      </c>
      <c r="N78" s="73"/>
      <c r="O78" s="31"/>
      <c r="P78" s="100"/>
      <c r="Q78" s="101"/>
    </row>
    <row r="79" spans="1:17" s="55" customFormat="1" ht="11.25" customHeight="1" hidden="1">
      <c r="A79" s="52" t="s">
        <v>17</v>
      </c>
      <c r="B79" s="87" t="s">
        <v>35</v>
      </c>
      <c r="C79" s="88" t="s">
        <v>128</v>
      </c>
      <c r="D79" s="88"/>
      <c r="E79" s="88" t="s">
        <v>130</v>
      </c>
      <c r="F79" s="88"/>
      <c r="G79" s="89" t="s">
        <v>22</v>
      </c>
      <c r="H79" s="53"/>
      <c r="I79" s="84">
        <v>77300</v>
      </c>
      <c r="J79" s="84">
        <v>77300</v>
      </c>
      <c r="K79" s="84">
        <v>77257</v>
      </c>
      <c r="L79" s="23">
        <f t="shared" si="2"/>
        <v>0.9994437257438551</v>
      </c>
      <c r="M79" s="73">
        <f t="shared" si="3"/>
        <v>43</v>
      </c>
      <c r="N79" s="73"/>
      <c r="O79" s="31"/>
      <c r="P79" s="100"/>
      <c r="Q79" s="101"/>
    </row>
    <row r="80" spans="1:17" s="55" customFormat="1" ht="11.25" customHeight="1" hidden="1">
      <c r="A80" s="52" t="s">
        <v>17</v>
      </c>
      <c r="B80" s="87" t="s">
        <v>35</v>
      </c>
      <c r="C80" s="88" t="s">
        <v>131</v>
      </c>
      <c r="D80" s="88"/>
      <c r="E80" s="88" t="s">
        <v>132</v>
      </c>
      <c r="F80" s="88"/>
      <c r="G80" s="89" t="s">
        <v>22</v>
      </c>
      <c r="H80" s="53"/>
      <c r="I80" s="84">
        <v>8920300</v>
      </c>
      <c r="J80" s="84">
        <v>8920300</v>
      </c>
      <c r="K80" s="84">
        <v>8920188.98</v>
      </c>
      <c r="L80" s="23">
        <f t="shared" si="2"/>
        <v>0.999987554230239</v>
      </c>
      <c r="M80" s="73">
        <f t="shared" si="3"/>
        <v>111.01999999955297</v>
      </c>
      <c r="N80" s="73"/>
      <c r="O80" s="31"/>
      <c r="P80" s="100"/>
      <c r="Q80" s="101"/>
    </row>
    <row r="81" spans="1:17" s="55" customFormat="1" ht="11.25" customHeight="1" hidden="1">
      <c r="A81" s="52" t="s">
        <v>17</v>
      </c>
      <c r="B81" s="87" t="s">
        <v>35</v>
      </c>
      <c r="C81" s="88" t="s">
        <v>131</v>
      </c>
      <c r="D81" s="88"/>
      <c r="E81" s="88" t="s">
        <v>133</v>
      </c>
      <c r="F81" s="88"/>
      <c r="G81" s="89" t="s">
        <v>22</v>
      </c>
      <c r="H81" s="53"/>
      <c r="I81" s="84">
        <v>99500</v>
      </c>
      <c r="J81" s="84">
        <v>99500</v>
      </c>
      <c r="K81" s="84">
        <v>99500</v>
      </c>
      <c r="L81" s="23">
        <f t="shared" si="2"/>
        <v>1</v>
      </c>
      <c r="M81" s="73">
        <f t="shared" si="3"/>
        <v>0</v>
      </c>
      <c r="N81" s="73"/>
      <c r="O81" s="31"/>
      <c r="P81" s="100"/>
      <c r="Q81" s="101"/>
    </row>
    <row r="82" spans="1:17" s="55" customFormat="1" ht="30.75" customHeight="1">
      <c r="A82" s="52" t="s">
        <v>17</v>
      </c>
      <c r="B82" s="87" t="s">
        <v>35</v>
      </c>
      <c r="C82" s="88" t="s">
        <v>131</v>
      </c>
      <c r="D82" s="88"/>
      <c r="E82" s="88" t="s">
        <v>134</v>
      </c>
      <c r="F82" s="88"/>
      <c r="G82" s="89" t="s">
        <v>22</v>
      </c>
      <c r="H82" s="53"/>
      <c r="I82" s="92">
        <v>3915000</v>
      </c>
      <c r="J82" s="92">
        <v>3915000</v>
      </c>
      <c r="K82" s="86" t="s">
        <v>185</v>
      </c>
      <c r="L82" s="23"/>
      <c r="M82" s="73">
        <v>3915000</v>
      </c>
      <c r="N82" s="73"/>
      <c r="O82" s="31"/>
      <c r="P82" s="102" t="s">
        <v>193</v>
      </c>
      <c r="Q82" s="103"/>
    </row>
    <row r="83" spans="1:17" s="55" customFormat="1" ht="11.25" customHeight="1" hidden="1">
      <c r="A83" s="52" t="s">
        <v>17</v>
      </c>
      <c r="B83" s="87" t="s">
        <v>35</v>
      </c>
      <c r="C83" s="88" t="s">
        <v>131</v>
      </c>
      <c r="D83" s="88"/>
      <c r="E83" s="88" t="s">
        <v>135</v>
      </c>
      <c r="F83" s="88"/>
      <c r="G83" s="89" t="s">
        <v>22</v>
      </c>
      <c r="H83" s="53"/>
      <c r="I83" s="84">
        <v>1094400</v>
      </c>
      <c r="J83" s="84">
        <v>1094400</v>
      </c>
      <c r="K83" s="84">
        <v>1094400</v>
      </c>
      <c r="L83" s="23">
        <f t="shared" si="2"/>
        <v>1</v>
      </c>
      <c r="M83" s="73">
        <f t="shared" si="3"/>
        <v>0</v>
      </c>
      <c r="N83" s="73"/>
      <c r="O83" s="31"/>
      <c r="P83" s="100"/>
      <c r="Q83" s="101"/>
    </row>
    <row r="84" spans="1:17" s="55" customFormat="1" ht="11.25" customHeight="1" hidden="1">
      <c r="A84" s="52" t="s">
        <v>17</v>
      </c>
      <c r="B84" s="87" t="s">
        <v>35</v>
      </c>
      <c r="C84" s="88" t="s">
        <v>131</v>
      </c>
      <c r="D84" s="88"/>
      <c r="E84" s="88" t="s">
        <v>136</v>
      </c>
      <c r="F84" s="88"/>
      <c r="G84" s="89" t="s">
        <v>22</v>
      </c>
      <c r="H84" s="53"/>
      <c r="I84" s="84">
        <v>211900</v>
      </c>
      <c r="J84" s="84">
        <v>211900</v>
      </c>
      <c r="K84" s="84">
        <v>211822.06</v>
      </c>
      <c r="L84" s="23">
        <f t="shared" si="2"/>
        <v>0.9996321849929212</v>
      </c>
      <c r="M84" s="73">
        <f t="shared" si="3"/>
        <v>77.94000000000233</v>
      </c>
      <c r="N84" s="73"/>
      <c r="O84" s="31"/>
      <c r="P84" s="100"/>
      <c r="Q84" s="101"/>
    </row>
    <row r="85" spans="1:17" s="55" customFormat="1" ht="11.25" customHeight="1" hidden="1">
      <c r="A85" s="52" t="s">
        <v>17</v>
      </c>
      <c r="B85" s="87" t="s">
        <v>35</v>
      </c>
      <c r="C85" s="88" t="s">
        <v>137</v>
      </c>
      <c r="D85" s="88"/>
      <c r="E85" s="88" t="s">
        <v>138</v>
      </c>
      <c r="F85" s="88"/>
      <c r="G85" s="89" t="s">
        <v>36</v>
      </c>
      <c r="H85" s="53"/>
      <c r="I85" s="84">
        <v>1816800</v>
      </c>
      <c r="J85" s="84">
        <v>1816800</v>
      </c>
      <c r="K85" s="84">
        <v>1795108.73</v>
      </c>
      <c r="L85" s="23">
        <f>K85/I85</f>
        <v>0.9880607276530163</v>
      </c>
      <c r="M85" s="73">
        <f>SUM(I85-K85)</f>
        <v>21691.27000000002</v>
      </c>
      <c r="N85" s="73"/>
      <c r="O85" s="31"/>
      <c r="P85" s="100"/>
      <c r="Q85" s="101"/>
    </row>
    <row r="86" spans="1:17" s="55" customFormat="1" ht="16.5" customHeight="1">
      <c r="A86" s="52" t="s">
        <v>17</v>
      </c>
      <c r="B86" s="87" t="s">
        <v>37</v>
      </c>
      <c r="C86" s="88" t="s">
        <v>106</v>
      </c>
      <c r="D86" s="88"/>
      <c r="E86" s="88" t="s">
        <v>115</v>
      </c>
      <c r="F86" s="88"/>
      <c r="G86" s="89" t="s">
        <v>22</v>
      </c>
      <c r="H86" s="53"/>
      <c r="I86" s="84">
        <v>1019400</v>
      </c>
      <c r="J86" s="84">
        <v>1019400</v>
      </c>
      <c r="K86" s="84">
        <v>961809.86</v>
      </c>
      <c r="L86" s="23">
        <f>K86/I86</f>
        <v>0.9435058465764175</v>
      </c>
      <c r="M86" s="73">
        <f>SUM(I86-K86)</f>
        <v>57590.140000000014</v>
      </c>
      <c r="N86" s="73"/>
      <c r="O86" s="31"/>
      <c r="P86" s="104" t="s">
        <v>194</v>
      </c>
      <c r="Q86" s="105"/>
    </row>
    <row r="87" spans="1:17" s="55" customFormat="1" ht="11.25" customHeight="1" hidden="1">
      <c r="A87" s="52" t="s">
        <v>17</v>
      </c>
      <c r="B87" s="87" t="s">
        <v>28</v>
      </c>
      <c r="C87" s="88" t="s">
        <v>139</v>
      </c>
      <c r="D87" s="88"/>
      <c r="E87" s="88" t="s">
        <v>140</v>
      </c>
      <c r="F87" s="88"/>
      <c r="G87" s="89" t="s">
        <v>102</v>
      </c>
      <c r="H87" s="53"/>
      <c r="I87" s="84">
        <v>6990508.5</v>
      </c>
      <c r="J87" s="84">
        <v>6990508.5</v>
      </c>
      <c r="K87" s="84">
        <v>6990508.5</v>
      </c>
      <c r="L87" s="23">
        <f>K87/I87</f>
        <v>1</v>
      </c>
      <c r="M87" s="73">
        <f>SUM(I87-K87)</f>
        <v>0</v>
      </c>
      <c r="N87" s="73"/>
      <c r="O87" s="31"/>
      <c r="P87" s="105"/>
      <c r="Q87" s="105"/>
    </row>
    <row r="88" spans="1:17" s="55" customFormat="1" ht="3.75" customHeight="1" hidden="1">
      <c r="A88" s="52" t="s">
        <v>17</v>
      </c>
      <c r="B88" s="87" t="s">
        <v>28</v>
      </c>
      <c r="C88" s="88" t="s">
        <v>139</v>
      </c>
      <c r="D88" s="88"/>
      <c r="E88" s="88" t="s">
        <v>141</v>
      </c>
      <c r="F88" s="88"/>
      <c r="G88" s="89" t="s">
        <v>102</v>
      </c>
      <c r="H88" s="53"/>
      <c r="I88" s="84">
        <v>3300000</v>
      </c>
      <c r="J88" s="84">
        <v>3300000</v>
      </c>
      <c r="K88" s="84">
        <v>3289491.5</v>
      </c>
      <c r="L88" s="23">
        <f>K88/I88</f>
        <v>0.996815606060606</v>
      </c>
      <c r="M88" s="73">
        <f>SUM(I88-K88)</f>
        <v>10508.5</v>
      </c>
      <c r="N88" s="73"/>
      <c r="O88" s="31"/>
      <c r="P88" s="105"/>
      <c r="Q88" s="105"/>
    </row>
    <row r="89" spans="1:17" s="55" customFormat="1" ht="11.25" customHeight="1">
      <c r="A89" s="52" t="s">
        <v>17</v>
      </c>
      <c r="B89" s="87" t="s">
        <v>28</v>
      </c>
      <c r="C89" s="88" t="s">
        <v>142</v>
      </c>
      <c r="D89" s="88"/>
      <c r="E89" s="88" t="s">
        <v>143</v>
      </c>
      <c r="F89" s="88"/>
      <c r="G89" s="89" t="s">
        <v>22</v>
      </c>
      <c r="H89" s="53"/>
      <c r="I89" s="84">
        <v>1978400</v>
      </c>
      <c r="J89" s="84">
        <v>1978400</v>
      </c>
      <c r="K89" s="84">
        <v>1797541.71</v>
      </c>
      <c r="L89" s="23">
        <f t="shared" si="2"/>
        <v>0.9085835574201374</v>
      </c>
      <c r="M89" s="73">
        <f t="shared" si="3"/>
        <v>180858.29000000004</v>
      </c>
      <c r="N89" s="73"/>
      <c r="O89" s="31"/>
      <c r="P89" s="105"/>
      <c r="Q89" s="105"/>
    </row>
    <row r="90" spans="1:17" s="55" customFormat="1" ht="11.25" customHeight="1" hidden="1">
      <c r="A90" s="52" t="s">
        <v>17</v>
      </c>
      <c r="B90" s="87" t="s">
        <v>28</v>
      </c>
      <c r="C90" s="88" t="s">
        <v>142</v>
      </c>
      <c r="D90" s="88"/>
      <c r="E90" s="88" t="s">
        <v>144</v>
      </c>
      <c r="F90" s="88"/>
      <c r="G90" s="89" t="s">
        <v>22</v>
      </c>
      <c r="H90" s="53"/>
      <c r="I90" s="84">
        <v>81200</v>
      </c>
      <c r="J90" s="84">
        <v>81200</v>
      </c>
      <c r="K90" s="84">
        <v>81199.12</v>
      </c>
      <c r="L90" s="23">
        <f t="shared" si="2"/>
        <v>0.9999891625615763</v>
      </c>
      <c r="M90" s="73">
        <f t="shared" si="3"/>
        <v>0.8800000000046566</v>
      </c>
      <c r="N90" s="73"/>
      <c r="O90" s="31"/>
      <c r="P90" s="105"/>
      <c r="Q90" s="105"/>
    </row>
    <row r="91" spans="1:17" s="55" customFormat="1" ht="11.25" customHeight="1" hidden="1">
      <c r="A91" s="52" t="s">
        <v>17</v>
      </c>
      <c r="B91" s="87" t="s">
        <v>28</v>
      </c>
      <c r="C91" s="88" t="s">
        <v>116</v>
      </c>
      <c r="D91" s="88"/>
      <c r="E91" s="88" t="s">
        <v>117</v>
      </c>
      <c r="F91" s="88"/>
      <c r="G91" s="89" t="s">
        <v>22</v>
      </c>
      <c r="H91" s="53"/>
      <c r="I91" s="84">
        <v>1277000</v>
      </c>
      <c r="J91" s="84">
        <v>1277000</v>
      </c>
      <c r="K91" s="84">
        <v>1270268.81</v>
      </c>
      <c r="L91" s="23">
        <f t="shared" si="2"/>
        <v>0.9947289036805013</v>
      </c>
      <c r="M91" s="73">
        <f t="shared" si="3"/>
        <v>6731.189999999944</v>
      </c>
      <c r="N91" s="73"/>
      <c r="O91" s="31"/>
      <c r="P91" s="105"/>
      <c r="Q91" s="105"/>
    </row>
    <row r="92" spans="1:17" s="55" customFormat="1" ht="11.25" customHeight="1" hidden="1">
      <c r="A92" s="52" t="s">
        <v>17</v>
      </c>
      <c r="B92" s="87" t="s">
        <v>28</v>
      </c>
      <c r="C92" s="88" t="s">
        <v>116</v>
      </c>
      <c r="D92" s="88"/>
      <c r="E92" s="88" t="s">
        <v>145</v>
      </c>
      <c r="F92" s="88"/>
      <c r="G92" s="89" t="s">
        <v>22</v>
      </c>
      <c r="H92" s="53"/>
      <c r="I92" s="84">
        <v>1124500</v>
      </c>
      <c r="J92" s="84">
        <v>1124500</v>
      </c>
      <c r="K92" s="84">
        <v>1116313.23</v>
      </c>
      <c r="L92" s="23">
        <f>K92/I92</f>
        <v>0.9927196353935082</v>
      </c>
      <c r="M92" s="73">
        <f>SUM(I92-K92)</f>
        <v>8186.770000000019</v>
      </c>
      <c r="N92" s="73"/>
      <c r="O92" s="31"/>
      <c r="P92" s="105"/>
      <c r="Q92" s="105"/>
    </row>
    <row r="93" spans="1:17" s="55" customFormat="1" ht="11.25" customHeight="1" hidden="1">
      <c r="A93" s="52" t="s">
        <v>17</v>
      </c>
      <c r="B93" s="87" t="s">
        <v>28</v>
      </c>
      <c r="C93" s="88" t="s">
        <v>116</v>
      </c>
      <c r="D93" s="88"/>
      <c r="E93" s="88" t="s">
        <v>146</v>
      </c>
      <c r="F93" s="88"/>
      <c r="G93" s="89" t="s">
        <v>147</v>
      </c>
      <c r="H93" s="53"/>
      <c r="I93" s="84">
        <v>7031800</v>
      </c>
      <c r="J93" s="84">
        <v>7031800</v>
      </c>
      <c r="K93" s="84">
        <v>7031741</v>
      </c>
      <c r="L93" s="23">
        <f t="shared" si="2"/>
        <v>0.9999916095452089</v>
      </c>
      <c r="M93" s="73">
        <f t="shared" si="3"/>
        <v>59</v>
      </c>
      <c r="N93" s="73"/>
      <c r="O93" s="31"/>
      <c r="P93" s="105"/>
      <c r="Q93" s="105"/>
    </row>
    <row r="94" spans="1:17" s="55" customFormat="1" ht="11.25" customHeight="1">
      <c r="A94" s="52" t="s">
        <v>17</v>
      </c>
      <c r="B94" s="87" t="s">
        <v>38</v>
      </c>
      <c r="C94" s="88" t="s">
        <v>148</v>
      </c>
      <c r="D94" s="88"/>
      <c r="E94" s="88" t="s">
        <v>138</v>
      </c>
      <c r="F94" s="88"/>
      <c r="G94" s="89" t="s">
        <v>36</v>
      </c>
      <c r="H94" s="53"/>
      <c r="I94" s="84">
        <v>1331100</v>
      </c>
      <c r="J94" s="84">
        <v>1331100</v>
      </c>
      <c r="K94" s="84">
        <v>1242985.66</v>
      </c>
      <c r="L94" s="23">
        <f t="shared" si="2"/>
        <v>0.9338033656374427</v>
      </c>
      <c r="M94" s="73">
        <f t="shared" si="3"/>
        <v>88114.34000000008</v>
      </c>
      <c r="N94" s="73"/>
      <c r="O94" s="31"/>
      <c r="P94" s="105"/>
      <c r="Q94" s="105"/>
    </row>
    <row r="95" spans="1:17" s="55" customFormat="1" ht="11.25" customHeight="1">
      <c r="A95" s="52" t="s">
        <v>17</v>
      </c>
      <c r="B95" s="87" t="s">
        <v>38</v>
      </c>
      <c r="C95" s="88" t="s">
        <v>148</v>
      </c>
      <c r="D95" s="88"/>
      <c r="E95" s="88" t="s">
        <v>149</v>
      </c>
      <c r="F95" s="88"/>
      <c r="G95" s="89" t="s">
        <v>22</v>
      </c>
      <c r="H95" s="53"/>
      <c r="I95" s="84">
        <v>50000</v>
      </c>
      <c r="J95" s="84">
        <v>50000</v>
      </c>
      <c r="K95" s="84">
        <v>34054.11</v>
      </c>
      <c r="L95" s="23">
        <f t="shared" si="2"/>
        <v>0.6810822</v>
      </c>
      <c r="M95" s="73">
        <f t="shared" si="3"/>
        <v>15945.89</v>
      </c>
      <c r="N95" s="73"/>
      <c r="O95" s="31"/>
      <c r="P95" s="105"/>
      <c r="Q95" s="105"/>
    </row>
    <row r="96" spans="1:17" s="55" customFormat="1" ht="11.25" customHeight="1" hidden="1">
      <c r="A96" s="52" t="s">
        <v>17</v>
      </c>
      <c r="B96" s="87" t="s">
        <v>38</v>
      </c>
      <c r="C96" s="88" t="s">
        <v>106</v>
      </c>
      <c r="D96" s="88"/>
      <c r="E96" s="88" t="s">
        <v>115</v>
      </c>
      <c r="F96" s="88"/>
      <c r="G96" s="89" t="s">
        <v>22</v>
      </c>
      <c r="H96" s="53"/>
      <c r="I96" s="84">
        <v>94300</v>
      </c>
      <c r="J96" s="84">
        <v>94300</v>
      </c>
      <c r="K96" s="84">
        <v>93377.81</v>
      </c>
      <c r="L96" s="23">
        <f t="shared" si="2"/>
        <v>0.9902206786850477</v>
      </c>
      <c r="M96" s="73">
        <f t="shared" si="3"/>
        <v>922.1900000000023</v>
      </c>
      <c r="N96" s="73"/>
      <c r="O96" s="31"/>
      <c r="P96" s="105"/>
      <c r="Q96" s="105"/>
    </row>
    <row r="97" spans="1:17" s="55" customFormat="1" ht="11.25" customHeight="1" hidden="1">
      <c r="A97" s="52" t="s">
        <v>17</v>
      </c>
      <c r="B97" s="87" t="s">
        <v>40</v>
      </c>
      <c r="C97" s="88" t="s">
        <v>150</v>
      </c>
      <c r="D97" s="88"/>
      <c r="E97" s="88" t="s">
        <v>129</v>
      </c>
      <c r="F97" s="88"/>
      <c r="G97" s="89" t="s">
        <v>22</v>
      </c>
      <c r="H97" s="53"/>
      <c r="I97" s="84">
        <v>68181</v>
      </c>
      <c r="J97" s="84">
        <v>68181</v>
      </c>
      <c r="K97" s="84">
        <v>68181</v>
      </c>
      <c r="L97" s="23">
        <f t="shared" si="2"/>
        <v>1</v>
      </c>
      <c r="M97" s="73">
        <f t="shared" si="3"/>
        <v>0</v>
      </c>
      <c r="N97" s="73"/>
      <c r="O97" s="31"/>
      <c r="P97" s="105"/>
      <c r="Q97" s="105"/>
    </row>
    <row r="98" spans="1:17" s="55" customFormat="1" ht="11.25" customHeight="1" hidden="1">
      <c r="A98" s="52" t="s">
        <v>17</v>
      </c>
      <c r="B98" s="87" t="s">
        <v>40</v>
      </c>
      <c r="C98" s="88" t="s">
        <v>150</v>
      </c>
      <c r="D98" s="88"/>
      <c r="E98" s="88" t="s">
        <v>130</v>
      </c>
      <c r="F98" s="88"/>
      <c r="G98" s="89" t="s">
        <v>22</v>
      </c>
      <c r="H98" s="53"/>
      <c r="I98" s="84">
        <v>6900</v>
      </c>
      <c r="J98" s="84">
        <v>6900</v>
      </c>
      <c r="K98" s="84">
        <v>6819</v>
      </c>
      <c r="L98" s="23">
        <f t="shared" si="2"/>
        <v>0.9882608695652174</v>
      </c>
      <c r="M98" s="73">
        <f t="shared" si="3"/>
        <v>81</v>
      </c>
      <c r="N98" s="73"/>
      <c r="O98" s="31"/>
      <c r="P98" s="105"/>
      <c r="Q98" s="105"/>
    </row>
    <row r="99" spans="1:17" s="55" customFormat="1" ht="11.25" customHeight="1" hidden="1">
      <c r="A99" s="52" t="s">
        <v>17</v>
      </c>
      <c r="B99" s="87" t="s">
        <v>40</v>
      </c>
      <c r="C99" s="88" t="s">
        <v>151</v>
      </c>
      <c r="D99" s="88"/>
      <c r="E99" s="88" t="s">
        <v>129</v>
      </c>
      <c r="F99" s="88"/>
      <c r="G99" s="89" t="s">
        <v>22</v>
      </c>
      <c r="H99" s="53"/>
      <c r="I99" s="84">
        <v>351276</v>
      </c>
      <c r="J99" s="84">
        <v>351276</v>
      </c>
      <c r="K99" s="84">
        <v>351276</v>
      </c>
      <c r="L99" s="23">
        <f t="shared" si="2"/>
        <v>1</v>
      </c>
      <c r="M99" s="73">
        <f t="shared" si="3"/>
        <v>0</v>
      </c>
      <c r="N99" s="73"/>
      <c r="O99" s="31"/>
      <c r="P99" s="105"/>
      <c r="Q99" s="105"/>
    </row>
    <row r="100" spans="1:17" s="55" customFormat="1" ht="11.25" customHeight="1" hidden="1">
      <c r="A100" s="52" t="s">
        <v>17</v>
      </c>
      <c r="B100" s="87" t="s">
        <v>40</v>
      </c>
      <c r="C100" s="88" t="s">
        <v>151</v>
      </c>
      <c r="D100" s="88"/>
      <c r="E100" s="88" t="s">
        <v>130</v>
      </c>
      <c r="F100" s="88"/>
      <c r="G100" s="89" t="s">
        <v>22</v>
      </c>
      <c r="H100" s="53"/>
      <c r="I100" s="84">
        <v>35200</v>
      </c>
      <c r="J100" s="84">
        <v>35200</v>
      </c>
      <c r="K100" s="84">
        <v>35134</v>
      </c>
      <c r="L100" s="23">
        <f t="shared" si="2"/>
        <v>0.998125</v>
      </c>
      <c r="M100" s="73">
        <f t="shared" si="3"/>
        <v>66</v>
      </c>
      <c r="N100" s="73"/>
      <c r="O100" s="31"/>
      <c r="P100" s="105"/>
      <c r="Q100" s="105"/>
    </row>
    <row r="101" spans="1:17" s="55" customFormat="1" ht="11.25" customHeight="1" hidden="1">
      <c r="A101" s="52" t="s">
        <v>17</v>
      </c>
      <c r="B101" s="87" t="s">
        <v>40</v>
      </c>
      <c r="C101" s="88" t="s">
        <v>152</v>
      </c>
      <c r="D101" s="88"/>
      <c r="E101" s="88" t="s">
        <v>153</v>
      </c>
      <c r="F101" s="88"/>
      <c r="G101" s="89" t="s">
        <v>22</v>
      </c>
      <c r="H101" s="53"/>
      <c r="I101" s="84">
        <v>2482100</v>
      </c>
      <c r="J101" s="84">
        <v>2482100</v>
      </c>
      <c r="K101" s="84">
        <v>2432035.44</v>
      </c>
      <c r="L101" s="23">
        <f t="shared" si="2"/>
        <v>0.9798297570605535</v>
      </c>
      <c r="M101" s="73">
        <f t="shared" si="3"/>
        <v>50064.560000000056</v>
      </c>
      <c r="N101" s="73"/>
      <c r="O101" s="31"/>
      <c r="P101" s="105"/>
      <c r="Q101" s="105"/>
    </row>
    <row r="102" spans="1:17" s="55" customFormat="1" ht="11.25" customHeight="1" hidden="1">
      <c r="A102" s="52" t="s">
        <v>17</v>
      </c>
      <c r="B102" s="87" t="s">
        <v>40</v>
      </c>
      <c r="C102" s="88" t="s">
        <v>154</v>
      </c>
      <c r="D102" s="88"/>
      <c r="E102" s="88" t="s">
        <v>155</v>
      </c>
      <c r="F102" s="88"/>
      <c r="G102" s="89" t="s">
        <v>22</v>
      </c>
      <c r="H102" s="53"/>
      <c r="I102" s="84">
        <v>10610200</v>
      </c>
      <c r="J102" s="84">
        <v>10610200</v>
      </c>
      <c r="K102" s="84">
        <v>10532337.13</v>
      </c>
      <c r="L102" s="23">
        <f t="shared" si="2"/>
        <v>0.9926615077943867</v>
      </c>
      <c r="M102" s="73">
        <f t="shared" si="3"/>
        <v>77862.86999999918</v>
      </c>
      <c r="N102" s="73"/>
      <c r="O102" s="31"/>
      <c r="P102" s="105"/>
      <c r="Q102" s="105"/>
    </row>
    <row r="103" spans="1:17" s="55" customFormat="1" ht="11.25" customHeight="1" hidden="1">
      <c r="A103" s="52" t="s">
        <v>17</v>
      </c>
      <c r="B103" s="87" t="s">
        <v>40</v>
      </c>
      <c r="C103" s="88" t="s">
        <v>156</v>
      </c>
      <c r="D103" s="88"/>
      <c r="E103" s="88" t="s">
        <v>157</v>
      </c>
      <c r="F103" s="88"/>
      <c r="G103" s="89" t="s">
        <v>22</v>
      </c>
      <c r="H103" s="53"/>
      <c r="I103" s="84">
        <v>952500</v>
      </c>
      <c r="J103" s="84">
        <v>952500</v>
      </c>
      <c r="K103" s="84">
        <v>952371</v>
      </c>
      <c r="L103" s="23">
        <f t="shared" si="2"/>
        <v>0.9998645669291338</v>
      </c>
      <c r="M103" s="73">
        <f t="shared" si="3"/>
        <v>129</v>
      </c>
      <c r="N103" s="73"/>
      <c r="O103" s="31"/>
      <c r="P103" s="105"/>
      <c r="Q103" s="105"/>
    </row>
    <row r="104" spans="1:17" s="55" customFormat="1" ht="11.25" customHeight="1" hidden="1">
      <c r="A104" s="52" t="s">
        <v>17</v>
      </c>
      <c r="B104" s="87" t="s">
        <v>40</v>
      </c>
      <c r="C104" s="88" t="s">
        <v>158</v>
      </c>
      <c r="D104" s="88"/>
      <c r="E104" s="88" t="s">
        <v>159</v>
      </c>
      <c r="F104" s="88"/>
      <c r="G104" s="89" t="s">
        <v>22</v>
      </c>
      <c r="H104" s="53"/>
      <c r="I104" s="84">
        <v>6256700</v>
      </c>
      <c r="J104" s="84">
        <v>6256700</v>
      </c>
      <c r="K104" s="84">
        <v>6110139.24</v>
      </c>
      <c r="L104" s="23">
        <f t="shared" si="2"/>
        <v>0.9765753895823678</v>
      </c>
      <c r="M104" s="73">
        <f t="shared" si="3"/>
        <v>146560.75999999978</v>
      </c>
      <c r="N104" s="73"/>
      <c r="O104" s="31"/>
      <c r="P104" s="105"/>
      <c r="Q104" s="105"/>
    </row>
    <row r="105" spans="1:17" s="55" customFormat="1" ht="11.25" customHeight="1" hidden="1">
      <c r="A105" s="52" t="s">
        <v>17</v>
      </c>
      <c r="B105" s="87" t="s">
        <v>40</v>
      </c>
      <c r="C105" s="88" t="s">
        <v>158</v>
      </c>
      <c r="D105" s="88"/>
      <c r="E105" s="88" t="s">
        <v>159</v>
      </c>
      <c r="F105" s="88"/>
      <c r="G105" s="89" t="s">
        <v>23</v>
      </c>
      <c r="H105" s="53"/>
      <c r="I105" s="84">
        <v>2100</v>
      </c>
      <c r="J105" s="84">
        <v>2100</v>
      </c>
      <c r="K105" s="84">
        <v>2060</v>
      </c>
      <c r="L105" s="23">
        <f t="shared" si="2"/>
        <v>0.9809523809523809</v>
      </c>
      <c r="M105" s="73">
        <f t="shared" si="3"/>
        <v>40</v>
      </c>
      <c r="N105" s="73"/>
      <c r="O105" s="31"/>
      <c r="P105" s="105"/>
      <c r="Q105" s="105"/>
    </row>
    <row r="106" spans="1:17" s="55" customFormat="1" ht="11.25" customHeight="1" hidden="1">
      <c r="A106" s="52" t="s">
        <v>17</v>
      </c>
      <c r="B106" s="87" t="s">
        <v>40</v>
      </c>
      <c r="C106" s="88" t="s">
        <v>160</v>
      </c>
      <c r="D106" s="88"/>
      <c r="E106" s="88" t="s">
        <v>161</v>
      </c>
      <c r="F106" s="88"/>
      <c r="G106" s="89" t="s">
        <v>22</v>
      </c>
      <c r="H106" s="53"/>
      <c r="I106" s="84">
        <v>4860600</v>
      </c>
      <c r="J106" s="84">
        <v>4860600</v>
      </c>
      <c r="K106" s="84">
        <v>4733068.94</v>
      </c>
      <c r="L106" s="23">
        <f t="shared" si="2"/>
        <v>0.9737622803769083</v>
      </c>
      <c r="M106" s="73">
        <f t="shared" si="3"/>
        <v>127531.05999999959</v>
      </c>
      <c r="N106" s="73"/>
      <c r="O106" s="31"/>
      <c r="P106" s="105"/>
      <c r="Q106" s="105"/>
    </row>
    <row r="107" spans="1:17" s="55" customFormat="1" ht="11.25" customHeight="1">
      <c r="A107" s="52" t="s">
        <v>17</v>
      </c>
      <c r="B107" s="87" t="s">
        <v>40</v>
      </c>
      <c r="C107" s="88" t="s">
        <v>160</v>
      </c>
      <c r="D107" s="88"/>
      <c r="E107" s="88" t="s">
        <v>161</v>
      </c>
      <c r="F107" s="88"/>
      <c r="G107" s="89" t="s">
        <v>27</v>
      </c>
      <c r="H107" s="53"/>
      <c r="I107" s="84">
        <v>2000</v>
      </c>
      <c r="J107" s="84">
        <v>2000</v>
      </c>
      <c r="K107" s="85">
        <v>852.99</v>
      </c>
      <c r="L107" s="23">
        <f t="shared" si="2"/>
        <v>0.426495</v>
      </c>
      <c r="M107" s="73">
        <f t="shared" si="3"/>
        <v>1147.01</v>
      </c>
      <c r="N107" s="73"/>
      <c r="O107" s="31"/>
      <c r="P107" s="105"/>
      <c r="Q107" s="105"/>
    </row>
    <row r="108" spans="1:17" s="55" customFormat="1" ht="11.25" customHeight="1" hidden="1">
      <c r="A108" s="52" t="s">
        <v>17</v>
      </c>
      <c r="B108" s="87" t="s">
        <v>40</v>
      </c>
      <c r="C108" s="88" t="s">
        <v>162</v>
      </c>
      <c r="D108" s="88"/>
      <c r="E108" s="88" t="s">
        <v>163</v>
      </c>
      <c r="F108" s="88"/>
      <c r="G108" s="89" t="s">
        <v>22</v>
      </c>
      <c r="H108" s="53"/>
      <c r="I108" s="84">
        <v>279700</v>
      </c>
      <c r="J108" s="84">
        <v>279700</v>
      </c>
      <c r="K108" s="84">
        <v>279662</v>
      </c>
      <c r="L108" s="23">
        <f t="shared" si="2"/>
        <v>0.9998641401501609</v>
      </c>
      <c r="M108" s="73">
        <f t="shared" si="3"/>
        <v>38</v>
      </c>
      <c r="N108" s="73"/>
      <c r="O108" s="31"/>
      <c r="P108" s="100"/>
      <c r="Q108" s="101"/>
    </row>
    <row r="109" spans="1:17" s="55" customFormat="1" ht="11.25" customHeight="1" hidden="1">
      <c r="A109" s="52" t="s">
        <v>17</v>
      </c>
      <c r="B109" s="87" t="s">
        <v>40</v>
      </c>
      <c r="C109" s="88" t="s">
        <v>164</v>
      </c>
      <c r="D109" s="88"/>
      <c r="E109" s="88" t="s">
        <v>165</v>
      </c>
      <c r="F109" s="88"/>
      <c r="G109" s="89" t="s">
        <v>22</v>
      </c>
      <c r="H109" s="53"/>
      <c r="I109" s="84">
        <v>96900</v>
      </c>
      <c r="J109" s="84">
        <v>96900</v>
      </c>
      <c r="K109" s="84">
        <v>96870</v>
      </c>
      <c r="L109" s="23">
        <f t="shared" si="2"/>
        <v>0.9996904024767802</v>
      </c>
      <c r="M109" s="73">
        <f t="shared" si="3"/>
        <v>30</v>
      </c>
      <c r="N109" s="73"/>
      <c r="O109" s="31"/>
      <c r="P109" s="100"/>
      <c r="Q109" s="101"/>
    </row>
    <row r="110" spans="1:17" s="55" customFormat="1" ht="11.25" customHeight="1" hidden="1">
      <c r="A110" s="52" t="s">
        <v>17</v>
      </c>
      <c r="B110" s="87" t="s">
        <v>40</v>
      </c>
      <c r="C110" s="88" t="s">
        <v>166</v>
      </c>
      <c r="D110" s="88"/>
      <c r="E110" s="88" t="s">
        <v>167</v>
      </c>
      <c r="F110" s="88"/>
      <c r="G110" s="89" t="s">
        <v>22</v>
      </c>
      <c r="H110" s="53"/>
      <c r="I110" s="84">
        <v>232500</v>
      </c>
      <c r="J110" s="84">
        <v>232500</v>
      </c>
      <c r="K110" s="84">
        <v>232389.88</v>
      </c>
      <c r="L110" s="23">
        <f t="shared" si="2"/>
        <v>0.9995263655913978</v>
      </c>
      <c r="M110" s="73">
        <f t="shared" si="3"/>
        <v>110.11999999999534</v>
      </c>
      <c r="N110" s="73"/>
      <c r="O110" s="31"/>
      <c r="P110" s="100"/>
      <c r="Q110" s="101"/>
    </row>
    <row r="111" spans="1:17" s="55" customFormat="1" ht="11.25" customHeight="1" hidden="1">
      <c r="A111" s="52" t="s">
        <v>17</v>
      </c>
      <c r="B111" s="87" t="s">
        <v>40</v>
      </c>
      <c r="C111" s="88" t="s">
        <v>106</v>
      </c>
      <c r="D111" s="88"/>
      <c r="E111" s="88" t="s">
        <v>168</v>
      </c>
      <c r="F111" s="88"/>
      <c r="G111" s="89" t="s">
        <v>27</v>
      </c>
      <c r="H111" s="53"/>
      <c r="I111" s="84">
        <v>33500</v>
      </c>
      <c r="J111" s="84">
        <v>33500</v>
      </c>
      <c r="K111" s="84">
        <v>33500</v>
      </c>
      <c r="L111" s="23">
        <f t="shared" si="2"/>
        <v>1</v>
      </c>
      <c r="M111" s="73">
        <f t="shared" si="3"/>
        <v>0</v>
      </c>
      <c r="N111" s="73"/>
      <c r="O111" s="31"/>
      <c r="P111" s="100"/>
      <c r="Q111" s="101"/>
    </row>
    <row r="112" spans="1:17" s="55" customFormat="1" ht="11.25" customHeight="1" hidden="1">
      <c r="A112" s="52" t="s">
        <v>17</v>
      </c>
      <c r="B112" s="87" t="s">
        <v>40</v>
      </c>
      <c r="C112" s="88" t="s">
        <v>106</v>
      </c>
      <c r="D112" s="88"/>
      <c r="E112" s="88" t="s">
        <v>115</v>
      </c>
      <c r="F112" s="88"/>
      <c r="G112" s="89" t="s">
        <v>22</v>
      </c>
      <c r="H112" s="53"/>
      <c r="I112" s="84">
        <v>5000</v>
      </c>
      <c r="J112" s="84">
        <v>5000</v>
      </c>
      <c r="K112" s="86" t="s">
        <v>185</v>
      </c>
      <c r="L112" s="23"/>
      <c r="M112" s="73">
        <v>5000</v>
      </c>
      <c r="N112" s="73"/>
      <c r="O112" s="31"/>
      <c r="P112" s="100"/>
      <c r="Q112" s="101"/>
    </row>
    <row r="113" spans="1:17" s="55" customFormat="1" ht="11.25" customHeight="1" hidden="1">
      <c r="A113" s="52" t="s">
        <v>17</v>
      </c>
      <c r="B113" s="87" t="s">
        <v>42</v>
      </c>
      <c r="C113" s="88" t="s">
        <v>169</v>
      </c>
      <c r="D113" s="88"/>
      <c r="E113" s="88" t="s">
        <v>170</v>
      </c>
      <c r="F113" s="88"/>
      <c r="G113" s="89" t="s">
        <v>22</v>
      </c>
      <c r="H113" s="53"/>
      <c r="I113" s="84">
        <v>184800</v>
      </c>
      <c r="J113" s="84">
        <v>184800</v>
      </c>
      <c r="K113" s="84">
        <v>184648.44</v>
      </c>
      <c r="L113" s="23">
        <f t="shared" si="2"/>
        <v>0.9991798701298702</v>
      </c>
      <c r="M113" s="73">
        <f t="shared" si="3"/>
        <v>151.55999999999767</v>
      </c>
      <c r="N113" s="73"/>
      <c r="O113" s="31"/>
      <c r="P113" s="100"/>
      <c r="Q113" s="101"/>
    </row>
    <row r="114" spans="1:17" s="55" customFormat="1" ht="35.25" customHeight="1">
      <c r="A114" s="52" t="s">
        <v>17</v>
      </c>
      <c r="B114" s="87" t="s">
        <v>43</v>
      </c>
      <c r="C114" s="88" t="s">
        <v>163</v>
      </c>
      <c r="D114" s="88"/>
      <c r="E114" s="88" t="s">
        <v>171</v>
      </c>
      <c r="F114" s="88"/>
      <c r="G114" s="89" t="s">
        <v>36</v>
      </c>
      <c r="H114" s="53"/>
      <c r="I114" s="84">
        <v>25000000</v>
      </c>
      <c r="J114" s="84">
        <v>25000000</v>
      </c>
      <c r="K114" s="84">
        <v>258644.97</v>
      </c>
      <c r="L114" s="23">
        <f t="shared" si="2"/>
        <v>0.0103457988</v>
      </c>
      <c r="M114" s="73">
        <f t="shared" si="3"/>
        <v>24741355.03</v>
      </c>
      <c r="N114" s="73"/>
      <c r="O114" s="31"/>
      <c r="P114" s="106" t="s">
        <v>186</v>
      </c>
      <c r="Q114" s="107"/>
    </row>
    <row r="115" spans="1:17" s="55" customFormat="1" ht="11.25" customHeight="1" hidden="1">
      <c r="A115" s="52" t="s">
        <v>17</v>
      </c>
      <c r="B115" s="87" t="s">
        <v>43</v>
      </c>
      <c r="C115" s="88" t="s">
        <v>163</v>
      </c>
      <c r="D115" s="88"/>
      <c r="E115" s="88" t="s">
        <v>172</v>
      </c>
      <c r="F115" s="88"/>
      <c r="G115" s="89" t="s">
        <v>36</v>
      </c>
      <c r="H115" s="53"/>
      <c r="I115" s="84">
        <v>381100</v>
      </c>
      <c r="J115" s="84">
        <v>381100</v>
      </c>
      <c r="K115" s="84">
        <v>380704.62</v>
      </c>
      <c r="L115" s="23">
        <f t="shared" si="2"/>
        <v>0.998962529519811</v>
      </c>
      <c r="M115" s="73">
        <f t="shared" si="3"/>
        <v>395.38000000000466</v>
      </c>
      <c r="N115" s="73"/>
      <c r="O115" s="31"/>
      <c r="P115" s="108"/>
      <c r="Q115" s="109"/>
    </row>
    <row r="116" spans="1:17" s="55" customFormat="1" ht="11.25" customHeight="1" hidden="1">
      <c r="A116" s="52" t="s">
        <v>17</v>
      </c>
      <c r="B116" s="87" t="s">
        <v>43</v>
      </c>
      <c r="C116" s="88" t="s">
        <v>173</v>
      </c>
      <c r="D116" s="88"/>
      <c r="E116" s="88" t="s">
        <v>174</v>
      </c>
      <c r="F116" s="88"/>
      <c r="G116" s="89" t="s">
        <v>44</v>
      </c>
      <c r="H116" s="53"/>
      <c r="I116" s="84">
        <v>692900</v>
      </c>
      <c r="J116" s="84">
        <v>692900</v>
      </c>
      <c r="K116" s="84">
        <v>692900</v>
      </c>
      <c r="L116" s="23">
        <f t="shared" si="2"/>
        <v>1</v>
      </c>
      <c r="M116" s="73">
        <f t="shared" si="3"/>
        <v>0</v>
      </c>
      <c r="N116" s="73"/>
      <c r="O116" s="31"/>
      <c r="P116" s="108"/>
      <c r="Q116" s="109"/>
    </row>
    <row r="117" spans="1:17" s="55" customFormat="1" ht="11.25" customHeight="1" hidden="1">
      <c r="A117" s="52" t="s">
        <v>17</v>
      </c>
      <c r="B117" s="87" t="s">
        <v>43</v>
      </c>
      <c r="C117" s="88" t="s">
        <v>175</v>
      </c>
      <c r="D117" s="88"/>
      <c r="E117" s="88" t="s">
        <v>176</v>
      </c>
      <c r="F117" s="88"/>
      <c r="G117" s="89" t="s">
        <v>44</v>
      </c>
      <c r="H117" s="53"/>
      <c r="I117" s="84">
        <v>1150000</v>
      </c>
      <c r="J117" s="84">
        <v>1150000</v>
      </c>
      <c r="K117" s="84">
        <v>1150000</v>
      </c>
      <c r="L117" s="23">
        <f t="shared" si="2"/>
        <v>1</v>
      </c>
      <c r="M117" s="73">
        <f t="shared" si="3"/>
        <v>0</v>
      </c>
      <c r="N117" s="73"/>
      <c r="O117" s="31"/>
      <c r="P117" s="108"/>
      <c r="Q117" s="109"/>
    </row>
    <row r="118" spans="1:17" s="55" customFormat="1" ht="11.25" customHeight="1" hidden="1">
      <c r="A118" s="52" t="s">
        <v>17</v>
      </c>
      <c r="B118" s="87" t="s">
        <v>43</v>
      </c>
      <c r="C118" s="88" t="s">
        <v>175</v>
      </c>
      <c r="D118" s="88"/>
      <c r="E118" s="88" t="s">
        <v>177</v>
      </c>
      <c r="F118" s="88"/>
      <c r="G118" s="89" t="s">
        <v>45</v>
      </c>
      <c r="H118" s="53"/>
      <c r="I118" s="84">
        <v>190000</v>
      </c>
      <c r="J118" s="84">
        <v>190000</v>
      </c>
      <c r="K118" s="84">
        <v>190000</v>
      </c>
      <c r="L118" s="23">
        <f t="shared" si="2"/>
        <v>1</v>
      </c>
      <c r="M118" s="73">
        <f t="shared" si="3"/>
        <v>0</v>
      </c>
      <c r="N118" s="73"/>
      <c r="O118" s="31"/>
      <c r="P118" s="108"/>
      <c r="Q118" s="109"/>
    </row>
    <row r="119" spans="1:17" s="55" customFormat="1" ht="11.25" customHeight="1" hidden="1">
      <c r="A119" s="52" t="s">
        <v>17</v>
      </c>
      <c r="B119" s="87" t="s">
        <v>43</v>
      </c>
      <c r="C119" s="88" t="s">
        <v>178</v>
      </c>
      <c r="D119" s="88"/>
      <c r="E119" s="88" t="s">
        <v>176</v>
      </c>
      <c r="F119" s="88"/>
      <c r="G119" s="89" t="s">
        <v>44</v>
      </c>
      <c r="H119" s="53"/>
      <c r="I119" s="84">
        <v>13276200</v>
      </c>
      <c r="J119" s="84">
        <v>13276200</v>
      </c>
      <c r="K119" s="84">
        <v>13276200</v>
      </c>
      <c r="L119" s="23">
        <f t="shared" si="2"/>
        <v>1</v>
      </c>
      <c r="M119" s="73">
        <f t="shared" si="3"/>
        <v>0</v>
      </c>
      <c r="N119" s="73"/>
      <c r="O119" s="31"/>
      <c r="P119" s="108"/>
      <c r="Q119" s="109"/>
    </row>
    <row r="120" spans="1:17" s="55" customFormat="1" ht="11.25" customHeight="1" hidden="1">
      <c r="A120" s="52" t="s">
        <v>17</v>
      </c>
      <c r="B120" s="87" t="s">
        <v>43</v>
      </c>
      <c r="C120" s="88" t="s">
        <v>178</v>
      </c>
      <c r="D120" s="88"/>
      <c r="E120" s="88" t="s">
        <v>176</v>
      </c>
      <c r="F120" s="88"/>
      <c r="G120" s="89" t="s">
        <v>45</v>
      </c>
      <c r="H120" s="53"/>
      <c r="I120" s="84">
        <v>4514000</v>
      </c>
      <c r="J120" s="84">
        <v>4514000</v>
      </c>
      <c r="K120" s="84">
        <v>4514000</v>
      </c>
      <c r="L120" s="23">
        <f t="shared" si="2"/>
        <v>1</v>
      </c>
      <c r="M120" s="73">
        <f aca="true" t="shared" si="4" ref="M120:M129">SUM(I120-K120)</f>
        <v>0</v>
      </c>
      <c r="N120" s="73"/>
      <c r="O120" s="31"/>
      <c r="P120" s="108"/>
      <c r="Q120" s="109"/>
    </row>
    <row r="121" spans="1:17" s="55" customFormat="1" ht="11.25" customHeight="1" hidden="1">
      <c r="A121" s="52" t="s">
        <v>17</v>
      </c>
      <c r="B121" s="87" t="s">
        <v>43</v>
      </c>
      <c r="C121" s="88" t="s">
        <v>178</v>
      </c>
      <c r="D121" s="88"/>
      <c r="E121" s="88" t="s">
        <v>177</v>
      </c>
      <c r="F121" s="88"/>
      <c r="G121" s="89" t="s">
        <v>45</v>
      </c>
      <c r="H121" s="53"/>
      <c r="I121" s="84">
        <v>400000</v>
      </c>
      <c r="J121" s="84">
        <v>400000</v>
      </c>
      <c r="K121" s="84">
        <v>400000</v>
      </c>
      <c r="L121" s="23">
        <f>K121/I121</f>
        <v>1</v>
      </c>
      <c r="M121" s="73">
        <f>SUM(I121-K121)</f>
        <v>0</v>
      </c>
      <c r="N121" s="73"/>
      <c r="O121" s="31"/>
      <c r="P121" s="108"/>
      <c r="Q121" s="109"/>
    </row>
    <row r="122" spans="1:17" s="55" customFormat="1" ht="11.25" customHeight="1" hidden="1">
      <c r="A122" s="52" t="s">
        <v>17</v>
      </c>
      <c r="B122" s="87" t="s">
        <v>46</v>
      </c>
      <c r="C122" s="88" t="s">
        <v>106</v>
      </c>
      <c r="D122" s="88"/>
      <c r="E122" s="88" t="s">
        <v>179</v>
      </c>
      <c r="F122" s="88"/>
      <c r="G122" s="89" t="s">
        <v>47</v>
      </c>
      <c r="H122" s="53"/>
      <c r="I122" s="84">
        <v>730300</v>
      </c>
      <c r="J122" s="84">
        <v>730300</v>
      </c>
      <c r="K122" s="84">
        <v>730227.04</v>
      </c>
      <c r="L122" s="23">
        <f>K122/I122</f>
        <v>0.9999000958510201</v>
      </c>
      <c r="M122" s="73">
        <f>SUM(I122-K122)</f>
        <v>72.95999999996275</v>
      </c>
      <c r="N122" s="73"/>
      <c r="O122" s="31"/>
      <c r="P122" s="108"/>
      <c r="Q122" s="109"/>
    </row>
    <row r="123" spans="1:17" s="55" customFormat="1" ht="11.25" customHeight="1" hidden="1">
      <c r="A123" s="52" t="s">
        <v>17</v>
      </c>
      <c r="B123" s="87" t="s">
        <v>48</v>
      </c>
      <c r="C123" s="88" t="s">
        <v>180</v>
      </c>
      <c r="D123" s="88"/>
      <c r="E123" s="88" t="s">
        <v>181</v>
      </c>
      <c r="F123" s="88"/>
      <c r="G123" s="89" t="s">
        <v>22</v>
      </c>
      <c r="H123" s="53"/>
      <c r="I123" s="84">
        <v>170000</v>
      </c>
      <c r="J123" s="84">
        <v>170000</v>
      </c>
      <c r="K123" s="84">
        <v>169977.1</v>
      </c>
      <c r="L123" s="23">
        <f>K123/I123</f>
        <v>0.9998652941176471</v>
      </c>
      <c r="M123" s="73">
        <f>SUM(I123-K123)</f>
        <v>22.89999999999418</v>
      </c>
      <c r="N123" s="73"/>
      <c r="O123" s="31"/>
      <c r="P123" s="108"/>
      <c r="Q123" s="109"/>
    </row>
    <row r="124" spans="1:17" s="55" customFormat="1" ht="11.25" customHeight="1" hidden="1">
      <c r="A124" s="52" t="s">
        <v>17</v>
      </c>
      <c r="B124" s="87" t="s">
        <v>48</v>
      </c>
      <c r="C124" s="88" t="s">
        <v>180</v>
      </c>
      <c r="D124" s="88"/>
      <c r="E124" s="88" t="s">
        <v>182</v>
      </c>
      <c r="F124" s="88"/>
      <c r="G124" s="89" t="s">
        <v>22</v>
      </c>
      <c r="H124" s="53"/>
      <c r="I124" s="84">
        <v>246000</v>
      </c>
      <c r="J124" s="84">
        <v>246000</v>
      </c>
      <c r="K124" s="84">
        <v>244056.41</v>
      </c>
      <c r="L124" s="23">
        <f t="shared" si="2"/>
        <v>0.9920992276422764</v>
      </c>
      <c r="M124" s="73">
        <f t="shared" si="4"/>
        <v>1943.5899999999965</v>
      </c>
      <c r="N124" s="73"/>
      <c r="O124" s="31"/>
      <c r="P124" s="108"/>
      <c r="Q124" s="109"/>
    </row>
    <row r="125" spans="1:17" s="55" customFormat="1" ht="11.25" customHeight="1" hidden="1">
      <c r="A125" s="52" t="s">
        <v>17</v>
      </c>
      <c r="B125" s="87" t="s">
        <v>48</v>
      </c>
      <c r="C125" s="88" t="s">
        <v>180</v>
      </c>
      <c r="D125" s="88"/>
      <c r="E125" s="88" t="s">
        <v>183</v>
      </c>
      <c r="F125" s="88"/>
      <c r="G125" s="89" t="s">
        <v>22</v>
      </c>
      <c r="H125" s="53"/>
      <c r="I125" s="84">
        <v>135000</v>
      </c>
      <c r="J125" s="84">
        <v>135000</v>
      </c>
      <c r="K125" s="84">
        <v>123404.91</v>
      </c>
      <c r="L125" s="23">
        <f>K125/I125</f>
        <v>0.9141104444444444</v>
      </c>
      <c r="M125" s="73">
        <f t="shared" si="4"/>
        <v>11595.089999999997</v>
      </c>
      <c r="N125" s="73"/>
      <c r="O125" s="31"/>
      <c r="P125" s="108"/>
      <c r="Q125" s="109"/>
    </row>
    <row r="126" spans="1:17" s="55" customFormat="1" ht="11.25" customHeight="1" hidden="1">
      <c r="A126" s="52" t="s">
        <v>17</v>
      </c>
      <c r="B126" s="87" t="s">
        <v>49</v>
      </c>
      <c r="C126" s="88" t="s">
        <v>184</v>
      </c>
      <c r="D126" s="88"/>
      <c r="E126" s="88" t="s">
        <v>176</v>
      </c>
      <c r="F126" s="88"/>
      <c r="G126" s="89" t="s">
        <v>44</v>
      </c>
      <c r="H126" s="53"/>
      <c r="I126" s="84">
        <v>5525900</v>
      </c>
      <c r="J126" s="84">
        <v>5525900</v>
      </c>
      <c r="K126" s="84">
        <v>5525897.79</v>
      </c>
      <c r="L126" s="23">
        <f>K126/I126</f>
        <v>0.9999996000651478</v>
      </c>
      <c r="M126" s="73">
        <f t="shared" si="4"/>
        <v>2.209999999962747</v>
      </c>
      <c r="N126" s="73"/>
      <c r="O126" s="31"/>
      <c r="P126" s="108"/>
      <c r="Q126" s="109"/>
    </row>
    <row r="127" spans="1:17" s="55" customFormat="1" ht="11.25" customHeight="1" hidden="1">
      <c r="A127" s="52" t="s">
        <v>17</v>
      </c>
      <c r="B127" s="87" t="s">
        <v>49</v>
      </c>
      <c r="C127" s="88" t="s">
        <v>184</v>
      </c>
      <c r="D127" s="88"/>
      <c r="E127" s="88" t="s">
        <v>176</v>
      </c>
      <c r="F127" s="88"/>
      <c r="G127" s="89" t="s">
        <v>45</v>
      </c>
      <c r="H127" s="53"/>
      <c r="I127" s="84">
        <v>750400</v>
      </c>
      <c r="J127" s="84">
        <v>750400</v>
      </c>
      <c r="K127" s="84">
        <v>749400.71</v>
      </c>
      <c r="L127" s="23">
        <f>K127/I127</f>
        <v>0.9986683235607675</v>
      </c>
      <c r="M127" s="73">
        <f t="shared" si="4"/>
        <v>999.2900000000373</v>
      </c>
      <c r="N127" s="73"/>
      <c r="O127" s="31"/>
      <c r="P127" s="108"/>
      <c r="Q127" s="109"/>
    </row>
    <row r="128" spans="1:17" s="55" customFormat="1" ht="39.75" customHeight="1">
      <c r="A128" s="52" t="s">
        <v>17</v>
      </c>
      <c r="B128" s="87" t="s">
        <v>49</v>
      </c>
      <c r="C128" s="88" t="s">
        <v>184</v>
      </c>
      <c r="D128" s="88"/>
      <c r="E128" s="88" t="s">
        <v>138</v>
      </c>
      <c r="F128" s="88"/>
      <c r="G128" s="89" t="s">
        <v>36</v>
      </c>
      <c r="H128" s="53"/>
      <c r="I128" s="84">
        <v>854000</v>
      </c>
      <c r="J128" s="84">
        <v>854000</v>
      </c>
      <c r="K128" s="84">
        <v>451390.66</v>
      </c>
      <c r="L128" s="23">
        <f>K128/I128</f>
        <v>0.5285604918032787</v>
      </c>
      <c r="M128" s="73">
        <f>SUM(I128-K128)</f>
        <v>402609.34</v>
      </c>
      <c r="N128" s="73"/>
      <c r="O128" s="31"/>
      <c r="P128" s="110" t="s">
        <v>187</v>
      </c>
      <c r="Q128" s="110"/>
    </row>
    <row r="129" spans="1:17" s="55" customFormat="1" ht="11.25" customHeight="1" hidden="1">
      <c r="A129" s="52" t="s">
        <v>17</v>
      </c>
      <c r="B129" s="87" t="s">
        <v>50</v>
      </c>
      <c r="C129" s="88" t="s">
        <v>106</v>
      </c>
      <c r="D129" s="88"/>
      <c r="E129" s="88" t="s">
        <v>115</v>
      </c>
      <c r="F129" s="88"/>
      <c r="G129" s="89" t="s">
        <v>22</v>
      </c>
      <c r="H129" s="53"/>
      <c r="I129" s="84">
        <v>1621000</v>
      </c>
      <c r="J129" s="84">
        <v>1621000</v>
      </c>
      <c r="K129" s="84">
        <v>1560844.38</v>
      </c>
      <c r="L129" s="23">
        <f>K129/I129</f>
        <v>0.9628898087600246</v>
      </c>
      <c r="M129" s="73">
        <f t="shared" si="4"/>
        <v>60155.62000000011</v>
      </c>
      <c r="N129" s="73"/>
      <c r="O129" s="31"/>
      <c r="P129" s="108"/>
      <c r="Q129" s="109"/>
    </row>
    <row r="130" spans="1:17" s="55" customFormat="1" ht="11.25" customHeight="1">
      <c r="A130" s="52" t="s">
        <v>17</v>
      </c>
      <c r="B130" s="87" t="s">
        <v>51</v>
      </c>
      <c r="C130" s="88" t="s">
        <v>106</v>
      </c>
      <c r="D130" s="88"/>
      <c r="E130" s="88" t="s">
        <v>115</v>
      </c>
      <c r="F130" s="88"/>
      <c r="G130" s="89" t="s">
        <v>52</v>
      </c>
      <c r="H130" s="53"/>
      <c r="I130" s="84">
        <v>20000</v>
      </c>
      <c r="J130" s="84">
        <v>20000</v>
      </c>
      <c r="K130" s="86" t="s">
        <v>185</v>
      </c>
      <c r="L130" s="111">
        <v>0</v>
      </c>
      <c r="M130" s="73">
        <v>20000</v>
      </c>
      <c r="N130" s="73"/>
      <c r="O130" s="31"/>
      <c r="P130" s="112" t="s">
        <v>195</v>
      </c>
      <c r="Q130" s="113"/>
    </row>
    <row r="131" spans="1:17" s="1" customFormat="1" ht="21.75" customHeight="1">
      <c r="A131" s="69" t="s">
        <v>53</v>
      </c>
      <c r="B131" s="69"/>
      <c r="C131" s="69"/>
      <c r="D131" s="69"/>
      <c r="E131" s="69"/>
      <c r="F131" s="69"/>
      <c r="G131" s="69"/>
      <c r="H131" s="48">
        <v>450</v>
      </c>
      <c r="I131" s="34" t="s">
        <v>15</v>
      </c>
      <c r="J131" s="35">
        <f>SUM(J9-J46)</f>
        <v>-19111500</v>
      </c>
      <c r="K131" s="35">
        <f>SUM(K9-K46)</f>
        <v>-5330672.429999962</v>
      </c>
      <c r="L131" s="36" t="s">
        <v>15</v>
      </c>
      <c r="M131" s="75" t="s">
        <v>15</v>
      </c>
      <c r="N131" s="75"/>
      <c r="O131" s="36" t="s">
        <v>15</v>
      </c>
      <c r="P131" s="76" t="s">
        <v>15</v>
      </c>
      <c r="Q131" s="77"/>
    </row>
    <row r="132" spans="1:17" s="1" customFormat="1" ht="21.75" customHeight="1">
      <c r="A132" s="69" t="s">
        <v>54</v>
      </c>
      <c r="B132" s="69"/>
      <c r="C132" s="69"/>
      <c r="D132" s="69"/>
      <c r="E132" s="69"/>
      <c r="F132" s="69"/>
      <c r="G132" s="69"/>
      <c r="H132" s="44">
        <v>500</v>
      </c>
      <c r="I132" s="14">
        <v>19111500</v>
      </c>
      <c r="J132" s="14">
        <v>19111500</v>
      </c>
      <c r="K132" s="14">
        <v>5330672.43</v>
      </c>
      <c r="L132" s="40">
        <v>0</v>
      </c>
      <c r="M132" s="72">
        <v>13780827.57</v>
      </c>
      <c r="N132" s="72"/>
      <c r="O132" s="32"/>
      <c r="P132" s="70" t="s">
        <v>15</v>
      </c>
      <c r="Q132" s="71"/>
    </row>
    <row r="133" spans="1:17" s="4" customFormat="1" ht="9" customHeight="1">
      <c r="A133" s="74" t="s">
        <v>16</v>
      </c>
      <c r="B133" s="74"/>
      <c r="C133" s="74"/>
      <c r="D133" s="74"/>
      <c r="E133" s="74"/>
      <c r="F133" s="74"/>
      <c r="G133" s="74"/>
      <c r="H133" s="49"/>
      <c r="I133" s="6"/>
      <c r="J133" s="6"/>
      <c r="K133" s="6"/>
      <c r="L133" s="7"/>
      <c r="M133" s="6"/>
      <c r="N133" s="50"/>
      <c r="O133" s="7"/>
      <c r="Q133" s="8"/>
    </row>
    <row r="134" spans="1:17" s="1" customFormat="1" ht="24.75" customHeight="1">
      <c r="A134" s="69" t="s">
        <v>55</v>
      </c>
      <c r="B134" s="69"/>
      <c r="C134" s="69"/>
      <c r="D134" s="69"/>
      <c r="E134" s="69"/>
      <c r="F134" s="69"/>
      <c r="G134" s="69"/>
      <c r="H134" s="44">
        <v>520</v>
      </c>
      <c r="I134" s="5">
        <v>0</v>
      </c>
      <c r="J134" s="5">
        <v>0</v>
      </c>
      <c r="K134" s="5">
        <v>0</v>
      </c>
      <c r="L134" s="9">
        <v>0</v>
      </c>
      <c r="M134" s="78">
        <v>0</v>
      </c>
      <c r="N134" s="78"/>
      <c r="O134" s="32"/>
      <c r="P134" s="70" t="s">
        <v>15</v>
      </c>
      <c r="Q134" s="71"/>
    </row>
    <row r="135" spans="1:17" s="4" customFormat="1" ht="9" customHeight="1">
      <c r="A135" s="74" t="s">
        <v>16</v>
      </c>
      <c r="B135" s="74"/>
      <c r="C135" s="74"/>
      <c r="D135" s="74"/>
      <c r="E135" s="74"/>
      <c r="F135" s="74"/>
      <c r="G135" s="74"/>
      <c r="H135" s="49"/>
      <c r="I135" s="6"/>
      <c r="J135" s="6"/>
      <c r="K135" s="6"/>
      <c r="L135" s="7"/>
      <c r="M135" s="6"/>
      <c r="N135" s="50"/>
      <c r="O135" s="7"/>
      <c r="Q135" s="8"/>
    </row>
    <row r="136" spans="1:17" s="1" customFormat="1" ht="11.25" customHeight="1">
      <c r="A136" s="25"/>
      <c r="B136" s="25"/>
      <c r="C136" s="79"/>
      <c r="D136" s="79"/>
      <c r="E136" s="79"/>
      <c r="F136" s="25"/>
      <c r="G136" s="26"/>
      <c r="H136" s="47"/>
      <c r="I136" s="5">
        <v>0</v>
      </c>
      <c r="J136" s="5">
        <v>0</v>
      </c>
      <c r="K136" s="5">
        <v>0</v>
      </c>
      <c r="L136" s="33">
        <v>0</v>
      </c>
      <c r="M136" s="78">
        <v>0</v>
      </c>
      <c r="N136" s="78"/>
      <c r="O136" s="31"/>
      <c r="P136" s="27"/>
      <c r="Q136" s="28"/>
    </row>
    <row r="137" spans="1:17" s="1" customFormat="1" ht="22.5" customHeight="1">
      <c r="A137" s="69" t="s">
        <v>56</v>
      </c>
      <c r="B137" s="69"/>
      <c r="C137" s="69"/>
      <c r="D137" s="69"/>
      <c r="E137" s="69"/>
      <c r="F137" s="69"/>
      <c r="G137" s="69"/>
      <c r="H137" s="44">
        <v>620</v>
      </c>
      <c r="I137" s="5">
        <v>0</v>
      </c>
      <c r="J137" s="5">
        <v>0</v>
      </c>
      <c r="K137" s="5">
        <v>0</v>
      </c>
      <c r="L137" s="9">
        <v>0</v>
      </c>
      <c r="M137" s="78">
        <v>0</v>
      </c>
      <c r="N137" s="78"/>
      <c r="O137" s="32"/>
      <c r="P137" s="70" t="s">
        <v>15</v>
      </c>
      <c r="Q137" s="71"/>
    </row>
    <row r="138" spans="1:17" s="4" customFormat="1" ht="9" customHeight="1">
      <c r="A138" s="74" t="s">
        <v>16</v>
      </c>
      <c r="B138" s="74"/>
      <c r="C138" s="74"/>
      <c r="D138" s="74"/>
      <c r="E138" s="74"/>
      <c r="F138" s="74"/>
      <c r="G138" s="74"/>
      <c r="H138" s="49"/>
      <c r="I138" s="6"/>
      <c r="J138" s="6"/>
      <c r="K138" s="6"/>
      <c r="L138" s="7"/>
      <c r="M138" s="6"/>
      <c r="N138" s="50"/>
      <c r="O138" s="7"/>
      <c r="Q138" s="8"/>
    </row>
    <row r="139" spans="1:17" s="1" customFormat="1" ht="11.25" customHeight="1">
      <c r="A139" s="25"/>
      <c r="B139" s="25"/>
      <c r="C139" s="79"/>
      <c r="D139" s="79"/>
      <c r="E139" s="79"/>
      <c r="F139" s="25"/>
      <c r="G139" s="26"/>
      <c r="H139" s="47"/>
      <c r="I139" s="5">
        <v>0</v>
      </c>
      <c r="J139" s="5">
        <v>0</v>
      </c>
      <c r="K139" s="5">
        <v>0</v>
      </c>
      <c r="L139" s="33">
        <v>0</v>
      </c>
      <c r="M139" s="78">
        <v>0</v>
      </c>
      <c r="N139" s="78"/>
      <c r="O139" s="31"/>
      <c r="P139" s="27"/>
      <c r="Q139" s="28"/>
    </row>
    <row r="140" spans="1:17" s="1" customFormat="1" ht="11.25" customHeight="1">
      <c r="A140" s="80"/>
      <c r="B140" s="80"/>
      <c r="C140" s="80"/>
      <c r="D140" s="80"/>
      <c r="E140" s="80"/>
      <c r="F140" s="80"/>
      <c r="G140" s="10"/>
      <c r="H140" s="43"/>
      <c r="I140" s="43"/>
      <c r="J140" s="43"/>
      <c r="K140" s="43"/>
      <c r="L140" s="43"/>
      <c r="M140" s="43"/>
      <c r="N140" s="43"/>
      <c r="O140" s="81"/>
      <c r="P140" s="80"/>
      <c r="Q140" s="80"/>
    </row>
    <row r="141" s="1" customFormat="1" ht="11.25" customHeight="1"/>
    <row r="142" spans="1:17" s="1" customFormat="1" ht="11.25" customHeight="1">
      <c r="A142" s="82"/>
      <c r="B142" s="82"/>
      <c r="C142" s="82"/>
      <c r="D142" s="82"/>
      <c r="E142" s="82"/>
      <c r="F142" s="82"/>
      <c r="G142" s="11"/>
      <c r="H142" s="37"/>
      <c r="I142" s="37"/>
      <c r="J142" s="37"/>
      <c r="K142" s="37"/>
      <c r="L142" s="38"/>
      <c r="M142" s="11"/>
      <c r="N142" s="11"/>
      <c r="O142" s="83"/>
      <c r="P142" s="83"/>
      <c r="Q142" s="83"/>
    </row>
    <row r="143" spans="1:17" s="1" customFormat="1" ht="11.25" customHeight="1">
      <c r="A143" s="82"/>
      <c r="B143" s="82"/>
      <c r="C143" s="82"/>
      <c r="D143" s="82"/>
      <c r="E143" s="82"/>
      <c r="F143" s="82"/>
      <c r="G143" s="11"/>
      <c r="H143" s="37"/>
      <c r="I143" s="37"/>
      <c r="J143" s="37"/>
      <c r="K143" s="37"/>
      <c r="L143" s="38"/>
      <c r="M143" s="11"/>
      <c r="N143" s="11"/>
      <c r="O143" s="83"/>
      <c r="P143" s="83"/>
      <c r="Q143" s="83"/>
    </row>
    <row r="144" spans="1:17" s="1" customFormat="1" ht="11.25" customHeight="1">
      <c r="A144" s="82"/>
      <c r="B144" s="82"/>
      <c r="C144" s="82"/>
      <c r="D144" s="82"/>
      <c r="E144" s="82"/>
      <c r="F144" s="82"/>
      <c r="G144" s="11"/>
      <c r="H144" s="37"/>
      <c r="I144" s="37"/>
      <c r="J144" s="37"/>
      <c r="K144" s="37"/>
      <c r="L144" s="38"/>
      <c r="M144" s="11"/>
      <c r="N144" s="11"/>
      <c r="O144" s="83"/>
      <c r="P144" s="83"/>
      <c r="Q144" s="83"/>
    </row>
  </sheetData>
  <sheetProtection/>
  <mergeCells count="381">
    <mergeCell ref="C130:D130"/>
    <mergeCell ref="E130:F130"/>
    <mergeCell ref="P128:Q128"/>
    <mergeCell ref="P114:Q114"/>
    <mergeCell ref="P34:Q34"/>
    <mergeCell ref="P52:Q63"/>
    <mergeCell ref="P65:Q65"/>
    <mergeCell ref="P82:Q82"/>
    <mergeCell ref="P86:Q107"/>
    <mergeCell ref="C126:D126"/>
    <mergeCell ref="E126:F126"/>
    <mergeCell ref="C127:D127"/>
    <mergeCell ref="E127:F127"/>
    <mergeCell ref="C128:D128"/>
    <mergeCell ref="E128:F128"/>
    <mergeCell ref="C120:D120"/>
    <mergeCell ref="E120:F120"/>
    <mergeCell ref="C121:D121"/>
    <mergeCell ref="E121:F121"/>
    <mergeCell ref="C122:D122"/>
    <mergeCell ref="E122:F122"/>
    <mergeCell ref="C114:D114"/>
    <mergeCell ref="E114:F114"/>
    <mergeCell ref="C115:D115"/>
    <mergeCell ref="E115:F115"/>
    <mergeCell ref="C116:D116"/>
    <mergeCell ref="E116:F116"/>
    <mergeCell ref="C108:D108"/>
    <mergeCell ref="E108:F108"/>
    <mergeCell ref="C109:D109"/>
    <mergeCell ref="E109:F109"/>
    <mergeCell ref="C110:D110"/>
    <mergeCell ref="E110:F110"/>
    <mergeCell ref="C102:D102"/>
    <mergeCell ref="E102:F102"/>
    <mergeCell ref="C103:D103"/>
    <mergeCell ref="E103:F103"/>
    <mergeCell ref="C104:D104"/>
    <mergeCell ref="E104:F104"/>
    <mergeCell ref="C96:D96"/>
    <mergeCell ref="E96:F96"/>
    <mergeCell ref="C97:D97"/>
    <mergeCell ref="E97:F97"/>
    <mergeCell ref="C98:D98"/>
    <mergeCell ref="E98:F98"/>
    <mergeCell ref="C89:D89"/>
    <mergeCell ref="E89:F89"/>
    <mergeCell ref="C90:D90"/>
    <mergeCell ref="E90:F90"/>
    <mergeCell ref="C91:D91"/>
    <mergeCell ref="E91:F91"/>
    <mergeCell ref="C86:D86"/>
    <mergeCell ref="E86:F86"/>
    <mergeCell ref="C87:D87"/>
    <mergeCell ref="E87:F87"/>
    <mergeCell ref="C88:D88"/>
    <mergeCell ref="E88:F88"/>
    <mergeCell ref="C83:D83"/>
    <mergeCell ref="E83:F83"/>
    <mergeCell ref="C84:D84"/>
    <mergeCell ref="E84:F84"/>
    <mergeCell ref="C85:D85"/>
    <mergeCell ref="E85:F85"/>
    <mergeCell ref="C78:D78"/>
    <mergeCell ref="E78:F78"/>
    <mergeCell ref="C79:D79"/>
    <mergeCell ref="E79:F79"/>
    <mergeCell ref="C80:D80"/>
    <mergeCell ref="E80:F80"/>
    <mergeCell ref="C75:D75"/>
    <mergeCell ref="E75:F75"/>
    <mergeCell ref="C76:D76"/>
    <mergeCell ref="E76:F76"/>
    <mergeCell ref="C77:D77"/>
    <mergeCell ref="E77:F77"/>
    <mergeCell ref="C71:D71"/>
    <mergeCell ref="E71:F71"/>
    <mergeCell ref="C72:D72"/>
    <mergeCell ref="E72:F72"/>
    <mergeCell ref="C73:D73"/>
    <mergeCell ref="E73:F73"/>
    <mergeCell ref="C67:D67"/>
    <mergeCell ref="E67:F67"/>
    <mergeCell ref="C68:D68"/>
    <mergeCell ref="E68:F68"/>
    <mergeCell ref="C69:D69"/>
    <mergeCell ref="E69:F69"/>
    <mergeCell ref="C61:D61"/>
    <mergeCell ref="E61:F61"/>
    <mergeCell ref="C62:D62"/>
    <mergeCell ref="E62:F62"/>
    <mergeCell ref="C63:D63"/>
    <mergeCell ref="E63:F63"/>
    <mergeCell ref="C56:D56"/>
    <mergeCell ref="E56:F56"/>
    <mergeCell ref="C57:D57"/>
    <mergeCell ref="E57:F57"/>
    <mergeCell ref="C58:D58"/>
    <mergeCell ref="E58:F58"/>
    <mergeCell ref="E51:F51"/>
    <mergeCell ref="C52:D52"/>
    <mergeCell ref="E52:F52"/>
    <mergeCell ref="C53:D53"/>
    <mergeCell ref="E53:F53"/>
    <mergeCell ref="C54:D54"/>
    <mergeCell ref="E54:F54"/>
    <mergeCell ref="C48:D48"/>
    <mergeCell ref="E48:F48"/>
    <mergeCell ref="C49:D49"/>
    <mergeCell ref="E49:F49"/>
    <mergeCell ref="C50:D50"/>
    <mergeCell ref="E50:F50"/>
    <mergeCell ref="M121:N121"/>
    <mergeCell ref="M122:N122"/>
    <mergeCell ref="M123:N123"/>
    <mergeCell ref="C123:D123"/>
    <mergeCell ref="E123:F123"/>
    <mergeCell ref="P11:Q11"/>
    <mergeCell ref="P18:Q18"/>
    <mergeCell ref="P26:Q26"/>
    <mergeCell ref="M88:N88"/>
    <mergeCell ref="M92:N92"/>
    <mergeCell ref="M64:N64"/>
    <mergeCell ref="M69:N69"/>
    <mergeCell ref="C64:D64"/>
    <mergeCell ref="E64:F64"/>
    <mergeCell ref="M49:N49"/>
    <mergeCell ref="M50:N50"/>
    <mergeCell ref="M51:N51"/>
    <mergeCell ref="M78:N78"/>
    <mergeCell ref="M76:N76"/>
    <mergeCell ref="M77:N77"/>
    <mergeCell ref="C51:D51"/>
    <mergeCell ref="M39:N39"/>
    <mergeCell ref="M40:N40"/>
    <mergeCell ref="M43:N43"/>
    <mergeCell ref="M44:N44"/>
    <mergeCell ref="M45:N45"/>
    <mergeCell ref="M48:N48"/>
    <mergeCell ref="M33:N33"/>
    <mergeCell ref="M34:N34"/>
    <mergeCell ref="M37:N37"/>
    <mergeCell ref="M35:N35"/>
    <mergeCell ref="M36:N36"/>
    <mergeCell ref="M38:N38"/>
    <mergeCell ref="M29:N29"/>
    <mergeCell ref="M30:N30"/>
    <mergeCell ref="M25:N25"/>
    <mergeCell ref="M26:N26"/>
    <mergeCell ref="M28:N28"/>
    <mergeCell ref="M32:N32"/>
    <mergeCell ref="M31:N31"/>
    <mergeCell ref="M18:N18"/>
    <mergeCell ref="M19:N19"/>
    <mergeCell ref="M20:N20"/>
    <mergeCell ref="M21:N21"/>
    <mergeCell ref="C42:E42"/>
    <mergeCell ref="M42:N42"/>
    <mergeCell ref="M22:N22"/>
    <mergeCell ref="M23:N23"/>
    <mergeCell ref="M24:N24"/>
    <mergeCell ref="M27:N27"/>
    <mergeCell ref="C43:E43"/>
    <mergeCell ref="C44:E44"/>
    <mergeCell ref="C45:E45"/>
    <mergeCell ref="M11:N11"/>
    <mergeCell ref="M12:N12"/>
    <mergeCell ref="M13:N13"/>
    <mergeCell ref="M14:N14"/>
    <mergeCell ref="M15:N15"/>
    <mergeCell ref="M16:N16"/>
    <mergeCell ref="M17:N17"/>
    <mergeCell ref="C34:E34"/>
    <mergeCell ref="C37:E37"/>
    <mergeCell ref="C36:E36"/>
    <mergeCell ref="C38:E38"/>
    <mergeCell ref="C39:E39"/>
    <mergeCell ref="C40:E40"/>
    <mergeCell ref="C35:E35"/>
    <mergeCell ref="C24:E24"/>
    <mergeCell ref="C27:E27"/>
    <mergeCell ref="C29:E29"/>
    <mergeCell ref="C30:E30"/>
    <mergeCell ref="C32:E32"/>
    <mergeCell ref="C33:E33"/>
    <mergeCell ref="C25:E25"/>
    <mergeCell ref="C26:E26"/>
    <mergeCell ref="C28:E28"/>
    <mergeCell ref="C31:E31"/>
    <mergeCell ref="A144:F144"/>
    <mergeCell ref="O144:Q144"/>
    <mergeCell ref="C11:E11"/>
    <mergeCell ref="C12:E12"/>
    <mergeCell ref="C13:E13"/>
    <mergeCell ref="C14:E14"/>
    <mergeCell ref="C15:E15"/>
    <mergeCell ref="C16:E16"/>
    <mergeCell ref="C17:E17"/>
    <mergeCell ref="C18:E18"/>
    <mergeCell ref="A140:F140"/>
    <mergeCell ref="O140:Q140"/>
    <mergeCell ref="A142:F142"/>
    <mergeCell ref="O142:Q142"/>
    <mergeCell ref="A143:F143"/>
    <mergeCell ref="O143:Q143"/>
    <mergeCell ref="A137:G137"/>
    <mergeCell ref="M137:N137"/>
    <mergeCell ref="P137:Q137"/>
    <mergeCell ref="A138:G138"/>
    <mergeCell ref="C139:E139"/>
    <mergeCell ref="M139:N139"/>
    <mergeCell ref="A133:G133"/>
    <mergeCell ref="A134:G134"/>
    <mergeCell ref="M134:N134"/>
    <mergeCell ref="P134:Q134"/>
    <mergeCell ref="A135:G135"/>
    <mergeCell ref="C136:E136"/>
    <mergeCell ref="M136:N136"/>
    <mergeCell ref="A131:G131"/>
    <mergeCell ref="M131:N131"/>
    <mergeCell ref="P131:Q131"/>
    <mergeCell ref="A132:G132"/>
    <mergeCell ref="M132:N132"/>
    <mergeCell ref="P132:Q132"/>
    <mergeCell ref="M127:N127"/>
    <mergeCell ref="M129:N129"/>
    <mergeCell ref="M130:N130"/>
    <mergeCell ref="M128:N128"/>
    <mergeCell ref="C129:D129"/>
    <mergeCell ref="E129:F129"/>
    <mergeCell ref="M124:N124"/>
    <mergeCell ref="M125:N125"/>
    <mergeCell ref="M126:N126"/>
    <mergeCell ref="C124:D124"/>
    <mergeCell ref="E124:F124"/>
    <mergeCell ref="C125:D125"/>
    <mergeCell ref="E125:F125"/>
    <mergeCell ref="M118:N118"/>
    <mergeCell ref="M119:N119"/>
    <mergeCell ref="M120:N120"/>
    <mergeCell ref="C118:D118"/>
    <mergeCell ref="E118:F118"/>
    <mergeCell ref="C119:D119"/>
    <mergeCell ref="E119:F119"/>
    <mergeCell ref="M115:N115"/>
    <mergeCell ref="M116:N116"/>
    <mergeCell ref="M117:N117"/>
    <mergeCell ref="C117:D117"/>
    <mergeCell ref="E117:F117"/>
    <mergeCell ref="P130:Q130"/>
    <mergeCell ref="M112:N112"/>
    <mergeCell ref="M113:N113"/>
    <mergeCell ref="M114:N114"/>
    <mergeCell ref="C112:D112"/>
    <mergeCell ref="E112:F112"/>
    <mergeCell ref="C113:D113"/>
    <mergeCell ref="E113:F113"/>
    <mergeCell ref="M109:N109"/>
    <mergeCell ref="M110:N110"/>
    <mergeCell ref="M111:N111"/>
    <mergeCell ref="C111:D111"/>
    <mergeCell ref="E111:F111"/>
    <mergeCell ref="M106:N106"/>
    <mergeCell ref="M107:N107"/>
    <mergeCell ref="M108:N108"/>
    <mergeCell ref="C106:D106"/>
    <mergeCell ref="E106:F106"/>
    <mergeCell ref="C107:D107"/>
    <mergeCell ref="E107:F107"/>
    <mergeCell ref="M103:N103"/>
    <mergeCell ref="M104:N104"/>
    <mergeCell ref="M105:N105"/>
    <mergeCell ref="C105:D105"/>
    <mergeCell ref="E105:F105"/>
    <mergeCell ref="M100:N100"/>
    <mergeCell ref="M101:N101"/>
    <mergeCell ref="M102:N102"/>
    <mergeCell ref="C100:D100"/>
    <mergeCell ref="E100:F100"/>
    <mergeCell ref="C101:D101"/>
    <mergeCell ref="E101:F101"/>
    <mergeCell ref="M97:N97"/>
    <mergeCell ref="M98:N98"/>
    <mergeCell ref="M99:N99"/>
    <mergeCell ref="C99:D99"/>
    <mergeCell ref="E99:F99"/>
    <mergeCell ref="M94:N94"/>
    <mergeCell ref="M95:N95"/>
    <mergeCell ref="M96:N96"/>
    <mergeCell ref="C94:D94"/>
    <mergeCell ref="E94:F94"/>
    <mergeCell ref="C95:D95"/>
    <mergeCell ref="E95:F95"/>
    <mergeCell ref="M90:N90"/>
    <mergeCell ref="M91:N91"/>
    <mergeCell ref="M93:N93"/>
    <mergeCell ref="C92:D92"/>
    <mergeCell ref="E92:F92"/>
    <mergeCell ref="C93:D93"/>
    <mergeCell ref="E93:F93"/>
    <mergeCell ref="M83:N83"/>
    <mergeCell ref="M84:N84"/>
    <mergeCell ref="M89:N89"/>
    <mergeCell ref="M85:N85"/>
    <mergeCell ref="M86:N86"/>
    <mergeCell ref="M80:N80"/>
    <mergeCell ref="M81:N81"/>
    <mergeCell ref="M82:N82"/>
    <mergeCell ref="C81:D81"/>
    <mergeCell ref="E81:F81"/>
    <mergeCell ref="C82:D82"/>
    <mergeCell ref="E82:F82"/>
    <mergeCell ref="M79:N79"/>
    <mergeCell ref="M73:N73"/>
    <mergeCell ref="M74:N74"/>
    <mergeCell ref="M75:N75"/>
    <mergeCell ref="C74:D74"/>
    <mergeCell ref="E74:F74"/>
    <mergeCell ref="M68:N68"/>
    <mergeCell ref="M71:N71"/>
    <mergeCell ref="M72:N72"/>
    <mergeCell ref="M70:N70"/>
    <mergeCell ref="C70:D70"/>
    <mergeCell ref="E70:F70"/>
    <mergeCell ref="M65:N65"/>
    <mergeCell ref="M66:N66"/>
    <mergeCell ref="M67:N67"/>
    <mergeCell ref="C65:D65"/>
    <mergeCell ref="E65:F65"/>
    <mergeCell ref="C66:D66"/>
    <mergeCell ref="E66:F66"/>
    <mergeCell ref="M60:N60"/>
    <mergeCell ref="M61:N61"/>
    <mergeCell ref="M63:N63"/>
    <mergeCell ref="M62:N62"/>
    <mergeCell ref="C60:D60"/>
    <mergeCell ref="E60:F60"/>
    <mergeCell ref="M57:N57"/>
    <mergeCell ref="M58:N58"/>
    <mergeCell ref="M59:N59"/>
    <mergeCell ref="C59:D59"/>
    <mergeCell ref="E59:F59"/>
    <mergeCell ref="M54:N54"/>
    <mergeCell ref="M55:N55"/>
    <mergeCell ref="M56:N56"/>
    <mergeCell ref="M52:N52"/>
    <mergeCell ref="C55:D55"/>
    <mergeCell ref="E55:F55"/>
    <mergeCell ref="A47:G47"/>
    <mergeCell ref="M87:N87"/>
    <mergeCell ref="M53:N53"/>
    <mergeCell ref="P9:Q9"/>
    <mergeCell ref="A10:G10"/>
    <mergeCell ref="A46:G46"/>
    <mergeCell ref="M46:N46"/>
    <mergeCell ref="P46:Q46"/>
    <mergeCell ref="C21:E21"/>
    <mergeCell ref="C22:E22"/>
    <mergeCell ref="C23:E23"/>
    <mergeCell ref="C41:E41"/>
    <mergeCell ref="M41:N41"/>
    <mergeCell ref="C19:E19"/>
    <mergeCell ref="C20:E20"/>
    <mergeCell ref="O6:Q6"/>
    <mergeCell ref="M7:N7"/>
    <mergeCell ref="P7:Q7"/>
    <mergeCell ref="A8:G8"/>
    <mergeCell ref="M8:N8"/>
    <mergeCell ref="P8:Q8"/>
    <mergeCell ref="A9:G9"/>
    <mergeCell ref="M9:N9"/>
    <mergeCell ref="A1:K1"/>
    <mergeCell ref="A2:K2"/>
    <mergeCell ref="O2:P2"/>
    <mergeCell ref="A4:Q4"/>
    <mergeCell ref="A6:G7"/>
    <mergeCell ref="H6:H7"/>
    <mergeCell ref="I6:I7"/>
    <mergeCell ref="J6:J7"/>
    <mergeCell ref="K6:K7"/>
    <mergeCell ref="L6:N6"/>
  </mergeCells>
  <printOptions/>
  <pageMargins left="0" right="0" top="0.7874015748031497" bottom="0.3937007874015748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2017-01-20T07:06:48Z</cp:lastPrinted>
  <dcterms:created xsi:type="dcterms:W3CDTF">2016-01-31T12:43:26Z</dcterms:created>
  <dcterms:modified xsi:type="dcterms:W3CDTF">2017-01-20T07:09:09Z</dcterms:modified>
  <cp:category/>
  <cp:version/>
  <cp:contentType/>
  <cp:contentStatus/>
  <cp:revision>1</cp:revision>
</cp:coreProperties>
</file>