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<sst xmlns="http://schemas.openxmlformats.org/spreadsheetml/2006/main" count="977" uniqueCount="376">
  <si>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</si>
  <si>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</si>
  <si>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</si>
  <si>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</si>
  <si>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</si>
  <si>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</si>
  <si>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</si>
  <si>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</si>
  <si>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</si>
  <si>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</si>
  <si>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</si>
  <si>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</si>
  <si>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</si>
  <si>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</si>
  <si>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</si>
  <si>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</si>
  <si>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</si>
  <si>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</si>
  <si>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</si>
  <si>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</si>
  <si>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</si>
  <si>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</si>
  <si>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</si>
  <si>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</si>
  <si>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</si>
  <si>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</si>
  <si>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</si>
  <si>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</si>
  <si>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</si>
  <si>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</si>
  <si>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</si>
  <si>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</si>
  <si>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</si>
  <si>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</si>
  <si>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</si>
  <si>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</si>
  <si>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</si>
  <si>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</si>
  <si>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</si>
  <si>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</si>
  <si>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</si>
  <si>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</si>
  <si>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</si>
  <si>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</si>
  <si>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</si>
  <si>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</si>
  <si>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</si>
  <si>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</si>
  <si>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</si>
  <si>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</si>
  <si>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</si>
  <si>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</si>
  <si>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</si>
  <si>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</si>
  <si>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</si>
  <si>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</si>
  <si>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</si>
  <si>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</si>
  <si>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</si>
  <si>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</si>
  <si>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</si>
  <si>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</si>
  <si>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</si>
  <si>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</si>
  <si>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</si>
  <si>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</si>
  <si>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</si>
  <si>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</si>
  <si>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</si>
  <si>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</si>
  <si>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</si>
  <si>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</si>
  <si>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</si>
  <si>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</si>
  <si>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</si>
  <si>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</si>
  <si>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</si>
  <si>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</si>
  <si>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</si>
  <si>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</si>
  <si>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</si>
  <si>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</si>
  <si>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</si>
  <si>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</si>
  <si>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</si>
  <si>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</si>
  <si>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</si>
  <si>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</si>
  <si>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</si>
  <si>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</si>
  <si>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</si>
  <si>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</si>
  <si>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</si>
  <si>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</si>
  <si>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</si>
  <si>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</si>
  <si>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</si>
  <si>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</si>
  <si>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</si>
  <si>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</si>
  <si>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</si>
  <si>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</si>
  <si>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</si>
  <si>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</si>
  <si>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</si>
  <si>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</si>
  <si>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</si>
  <si>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</si>
  <si>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</si>
  <si>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</si>
  <si>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</si>
  <si>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</si>
  <si>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</si>
  <si>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</si>
  <si>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</si>
  <si>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</si>
  <si>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</si>
  <si>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</si>
  <si>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</si>
  <si>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</si>
  <si>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</si>
  <si>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</si>
  <si>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</si>
  <si>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</si>
  <si>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</si>
  <si>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</si>
  <si>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</si>
  <si>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</si>
  <si>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</si>
  <si>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</si>
  <si>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</si>
  <si>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</si>
  <si>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</si>
  <si>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</si>
  <si>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</si>
  <si>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</si>
  <si>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</si>
  <si>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</si>
  <si>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</si>
  <si>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</si>
  <si>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</si>
  <si>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</si>
  <si>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</si>
  <si>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</si>
  <si>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</si>
  <si>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</si>
  <si>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</si>
  <si>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</si>
  <si>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</si>
  <si>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</si>
  <si>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</si>
  <si>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</si>
  <si>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</si>
  <si>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</si>
  <si>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</si>
  <si>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</si>
  <si>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</si>
  <si>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</si>
  <si>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</si>
  <si>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</si>
  <si>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</si>
  <si>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</si>
  <si>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</si>
  <si>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</si>
  <si>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</si>
  <si>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</si>
  <si>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</si>
  <si>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</si>
  <si>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</si>
  <si>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</si>
  <si>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</si>
  <si>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</si>
  <si>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</si>
  <si>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</si>
  <si>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</si>
  <si>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</si>
  <si>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</si>
  <si>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</si>
  <si>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</si>
  <si>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</si>
  <si>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</si>
  <si>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</si>
  <si>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</si>
  <si>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</si>
  <si>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</si>
  <si>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</si>
  <si>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</si>
  <si>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</si>
  <si>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</si>
  <si>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</si>
  <si>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</si>
  <si>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</si>
  <si>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</si>
  <si>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</si>
  <si>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</si>
  <si>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</si>
  <si>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</si>
  <si>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</si>
  <si>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</si>
  <si>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</si>
  <si>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</si>
  <si>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</si>
  <si>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</si>
  <si>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</si>
  <si>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</si>
  <si>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</si>
  <si>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</si>
  <si>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</si>
  <si>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</si>
  <si>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</si>
  <si>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</si>
  <si>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</si>
  <si>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</si>
  <si>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</si>
  <si>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</si>
  <si>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</si>
  <si>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</si>
  <si>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</si>
  <si>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</si>
  <si>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</si>
  <si>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</si>
  <si>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</si>
  <si>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</si>
  <si>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</si>
  <si>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</si>
  <si>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</si>
  <si>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</si>
  <si>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</si>
  <si>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</si>
  <si>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</si>
  <si>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</si>
  <si>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</si>
  <si>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</si>
  <si>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</si>
  <si>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</si>
  <si>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</si>
  <si>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</si>
  <si>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</si>
  <si>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</si>
  <si>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</si>
  <si>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</si>
  <si>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</si>
  <si>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</si>
  <si>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</si>
  <si>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</si>
  <si>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</si>
  <si>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</si>
  <si>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</si>
  <si>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</si>
  <si>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</si>
  <si>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</si>
  <si>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</si>
  <si>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</si>
  <si>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</si>
  <si>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</si>
  <si>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</si>
  <si>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</si>
  <si>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</si>
  <si>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</si>
  <si>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</si>
  <si>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</si>
  <si>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</si>
  <si>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</si>
  <si>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</si>
  <si>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</si>
  <si>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</si>
  <si>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</si>
  <si>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</si>
  <si>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</si>
  <si>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</si>
  <si>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</si>
  <si>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</si>
  <si>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</si>
  <si>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</si>
  <si>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</si>
  <si>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</si>
  <si>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</si>
  <si>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</si>
  <si>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</si>
  <si>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</si>
  <si>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</si>
  <si>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</si>
  <si>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</si>
  <si>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</si>
  <si>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</si>
  <si>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</si>
  <si>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</si>
  <si>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</si>
  <si>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</si>
  <si>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</si>
  <si>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</si>
  <si>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</si>
  <si>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</si>
  <si>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</si>
  <si>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</si>
  <si>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</si>
  <si>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</si>
  <si>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</si>
  <si>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</si>
  <si>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</si>
  <si>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</si>
  <si>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</si>
  <si>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</si>
  <si>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</si>
  <si>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</si>
  <si>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</si>
  <si>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</si>
  <si>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</si>
  <si>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</si>
  <si>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</si>
  <si>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</si>
  <si>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</si>
  <si>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</si>
  <si>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</si>
  <si>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</si>
  <si>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</si>
  <si>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</si>
  <si>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</si>
  <si>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</si>
  <si>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</si>
  <si>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</si>
  <si>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</si>
  <si>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</si>
  <si>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</si>
  <si>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</si>
  <si>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</si>
  <si>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</si>
  <si>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</si>
  <si>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</si>
  <si>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</si>
  <si>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</si>
  <si>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</si>
  <si>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</si>
  <si>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</si>
  <si>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</si>
  <si>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</si>
  <si>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</si>
  <si>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</si>
  <si>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</si>
  <si>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</si>
  <si>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</si>
  <si>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</si>
  <si>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</si>
  <si>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</si>
  <si>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</si>
  <si>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</si>
  <si>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</si>
  <si>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</si>
  <si>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</si>
  <si>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</si>
  <si>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</si>
  <si>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</si>
  <si>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</si>
  <si>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</si>
  <si>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</si>
  <si>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</si>
  <si>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</si>
  <si>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</si>
  <si>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</si>
  <si>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</si>
  <si>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</si>
  <si>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</si>
  <si>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</si>
  <si>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</si>
  <si>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</si>
  <si>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</si>
  <si>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</si>
  <si>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</si>
  <si>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</si>
  <si>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</si>
  <si>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</si>
  <si>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</si>
  <si>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п. Аннино, ул. 10-й пятилетки, д. 5, 7, 8</t>
  </si>
  <si>
    <t>23 438,4 кв.м</t>
  </si>
  <si>
    <t>покрытие асфальтная крошка</t>
  </si>
  <si>
    <t>577.5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</si>
</sst>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172" zoomScale="130" zoomScaleNormal="120" zoomScaleSheetLayoutView="130" workbookViewId="0">
      <selection activeCell="H179" sqref="H179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370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371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4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372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91" t="s">
        <v>373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>
        <f>E25+F25+G25+H25</f>
        <v>0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7" t="s">
        <v>318</v>
      </c>
      <c r="D25" s="168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10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8"/>
      <c r="H34" s="18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0" t="str">
        <f>IF(D6="общественной территории","","(ФИО)")</f>
        <v>(ФИО)</v>
      </c>
      <c r="H35" s="19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5" t="s">
        <v>332</v>
      </c>
      <c r="B71" s="186"/>
      <c r="C71" s="186"/>
      <c r="D71" s="186"/>
      <c r="E71" s="187"/>
      <c r="F71" s="182" t="s">
        <v>333</v>
      </c>
      <c r="G71" s="183"/>
      <c r="H71" s="183"/>
      <c r="I71" s="18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202</v>
      </c>
      <c r="D89" s="158" t="s">
        <v>49</v>
      </c>
      <c r="E89" s="158" t="s">
        <v>359</v>
      </c>
      <c r="F89" s="158" t="s">
        <v>210</v>
      </c>
      <c r="G89" s="141">
        <v>1.8</v>
      </c>
      <c r="H89" s="142">
        <v>6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227</v>
      </c>
      <c r="G90" s="141">
        <v>1.8</v>
      </c>
      <c r="H90" s="142">
        <v>4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210</v>
      </c>
      <c r="G91" s="141"/>
      <c r="H91" s="142">
        <v>6</v>
      </c>
      <c r="I91" s="159"/>
    </row>
    <row r="92" spans="1:9" ht="12.75" customHeight="1" x14ac:dyDescent="0.25">
      <c r="A92" s="157">
        <f>IF(B92="","",COUNTA($B$89:B92))</f>
        <v>4</v>
      </c>
      <c r="B92" s="69" t="s">
        <v>172</v>
      </c>
      <c r="C92" s="158" t="s">
        <v>48</v>
      </c>
      <c r="D92" s="158"/>
      <c r="E92" s="158"/>
      <c r="F92" s="158" t="s">
        <v>170</v>
      </c>
      <c r="G92" s="141">
        <v>795</v>
      </c>
      <c r="H92" s="142">
        <v>5</v>
      </c>
      <c r="I92" s="159"/>
    </row>
    <row r="93" spans="1:9" ht="12.75" customHeight="1" x14ac:dyDescent="0.25">
      <c r="A93" s="157">
        <f>IF(B93="","",COUNTA($B$89:B93))</f>
        <v>5</v>
      </c>
      <c r="B93" s="69" t="s">
        <v>174</v>
      </c>
      <c r="C93" s="158" t="s">
        <v>255</v>
      </c>
      <c r="D93" s="158" t="s">
        <v>149</v>
      </c>
      <c r="E93" s="158" t="s">
        <v>153</v>
      </c>
      <c r="F93" s="158" t="s">
        <v>231</v>
      </c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35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Высота, м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1258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35</v>
      </c>
      <c r="C131" s="158" t="s">
        <v>36</v>
      </c>
      <c r="D131" s="158"/>
      <c r="E131" s="158" t="s">
        <v>13</v>
      </c>
      <c r="F131" s="158" t="s">
        <v>275</v>
      </c>
      <c r="G131" s="141">
        <v>20</v>
      </c>
      <c r="H131" s="142">
        <v>10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35</v>
      </c>
      <c r="C132" s="158" t="s">
        <v>36</v>
      </c>
      <c r="D132" s="158"/>
      <c r="E132" s="158" t="s">
        <v>12</v>
      </c>
      <c r="F132" s="158" t="s">
        <v>275</v>
      </c>
      <c r="G132" s="141">
        <v>10</v>
      </c>
      <c r="H132" s="142"/>
      <c r="I132" s="159"/>
    </row>
    <row r="133" spans="1:9" ht="12.75" customHeight="1" x14ac:dyDescent="0.25">
      <c r="A133" s="157">
        <f>IF(B133="","",COUNTA($B$130:B133))</f>
        <v>4</v>
      </c>
      <c r="B133" s="69" t="s">
        <v>24</v>
      </c>
      <c r="C133" s="158" t="s">
        <v>25</v>
      </c>
      <c r="D133" s="158"/>
      <c r="E133" s="158" t="s">
        <v>12</v>
      </c>
      <c r="F133" s="158" t="s">
        <v>275</v>
      </c>
      <c r="G133" s="141"/>
      <c r="H133" s="142">
        <v>5</v>
      </c>
      <c r="I133" s="159"/>
    </row>
    <row r="134" spans="1:9" ht="12.75" customHeight="1" x14ac:dyDescent="0.25">
      <c r="A134" s="157">
        <f>IF(B134="","",COUNTA($B$130:B134))</f>
        <v>5</v>
      </c>
      <c r="B134" s="69" t="s">
        <v>24</v>
      </c>
      <c r="C134" s="158" t="s">
        <v>25</v>
      </c>
      <c r="D134" s="158"/>
      <c r="E134" s="158" t="s">
        <v>30</v>
      </c>
      <c r="F134" s="158" t="s">
        <v>275</v>
      </c>
      <c r="G134" s="141"/>
      <c r="H134" s="142">
        <v>20</v>
      </c>
      <c r="I134" s="159"/>
    </row>
    <row r="135" spans="1:9" ht="12.75" customHeight="1" x14ac:dyDescent="0.25">
      <c r="A135" s="157">
        <f>IF(B135="","",COUNTA($B$130:B135))</f>
        <v>6</v>
      </c>
      <c r="B135" s="69" t="s">
        <v>24</v>
      </c>
      <c r="C135" s="158" t="s">
        <v>26</v>
      </c>
      <c r="D135" s="158"/>
      <c r="E135" s="158" t="s">
        <v>29</v>
      </c>
      <c r="F135" s="158" t="s">
        <v>275</v>
      </c>
      <c r="G135" s="141"/>
      <c r="H135" s="142">
        <v>18</v>
      </c>
      <c r="I135" s="159"/>
    </row>
    <row r="136" spans="1:9" ht="12.75" customHeight="1" x14ac:dyDescent="0.25">
      <c r="A136" s="157">
        <f>IF(B136="","",COUNTA($B$130:B136))</f>
        <v>7</v>
      </c>
      <c r="B136" s="69" t="s">
        <v>24</v>
      </c>
      <c r="C136" s="158" t="s">
        <v>26</v>
      </c>
      <c r="D136" s="158"/>
      <c r="E136" s="158" t="s">
        <v>30</v>
      </c>
      <c r="F136" s="158" t="s">
        <v>275</v>
      </c>
      <c r="G136" s="141"/>
      <c r="H136" s="142">
        <v>84</v>
      </c>
      <c r="I136" s="159"/>
    </row>
    <row r="137" spans="1:9" ht="12.75" customHeight="1" x14ac:dyDescent="0.25">
      <c r="A137" s="157">
        <f>IF(B137="","",COUNTA($B$130:B137))</f>
        <v>8</v>
      </c>
      <c r="B137" s="69" t="s">
        <v>24</v>
      </c>
      <c r="C137" s="158" t="s">
        <v>27</v>
      </c>
      <c r="D137" s="158"/>
      <c r="E137" s="158" t="s">
        <v>29</v>
      </c>
      <c r="F137" s="158" t="s">
        <v>275</v>
      </c>
      <c r="G137" s="141"/>
      <c r="H137" s="142">
        <v>14</v>
      </c>
      <c r="I137" s="159"/>
    </row>
    <row r="138" spans="1:9" ht="12.75" customHeight="1" x14ac:dyDescent="0.25">
      <c r="A138" s="157">
        <f>IF(B138="","",COUNTA($B$130:B138))</f>
        <v>9</v>
      </c>
      <c r="B138" s="69" t="s">
        <v>24</v>
      </c>
      <c r="C138" s="158" t="s">
        <v>27</v>
      </c>
      <c r="D138" s="158"/>
      <c r="E138" s="158" t="s">
        <v>30</v>
      </c>
      <c r="F138" s="158" t="s">
        <v>275</v>
      </c>
      <c r="G138" s="141"/>
      <c r="H138" s="142">
        <v>18</v>
      </c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206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 покрытия, кв. м</v>
      </c>
      <c r="H167" s="55" t="str">
        <f>IFERROR(INDEX(Инвентаризация!$B$52:$I$284,MATCH($B167,Инвентаризация!$B$52:$B$284,0),COLUMN()-1),"")</f>
        <v>Ширина покрытия,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170</v>
      </c>
      <c r="G171" s="141" t="s">
        <v>375</v>
      </c>
      <c r="H171" s="142">
        <v>30</v>
      </c>
      <c r="I171" s="159" t="s">
        <v>374</v>
      </c>
    </row>
    <row r="172" spans="1:9" ht="12.75" customHeight="1" x14ac:dyDescent="0.25">
      <c r="A172" s="157">
        <f>IF(B172="","",COUNTA($B$171:B172))</f>
        <v>2</v>
      </c>
      <c r="B172" s="69" t="s">
        <v>193</v>
      </c>
      <c r="C172" s="158" t="s">
        <v>144</v>
      </c>
      <c r="D172" s="158" t="s">
        <v>49</v>
      </c>
      <c r="E172" s="158"/>
      <c r="F172" s="163" t="s">
        <v>210</v>
      </c>
      <c r="G172" s="141">
        <v>5</v>
      </c>
      <c r="H172" s="142"/>
      <c r="I172" s="159"/>
    </row>
    <row r="173" spans="1:9" ht="12.75" customHeight="1" x14ac:dyDescent="0.25">
      <c r="A173" s="157">
        <f>IF(B173="","",COUNTA($B$171:B173))</f>
        <v>3</v>
      </c>
      <c r="B173" s="69" t="s">
        <v>206</v>
      </c>
      <c r="C173" s="158" t="s">
        <v>247</v>
      </c>
      <c r="D173" s="158"/>
      <c r="E173" s="158"/>
      <c r="F173" s="163" t="s">
        <v>53</v>
      </c>
      <c r="G173" s="141">
        <v>349.89</v>
      </c>
      <c r="H173" s="142">
        <v>1.5</v>
      </c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209</v>
      </c>
      <c r="G212" s="141"/>
      <c r="H212" s="142">
        <v>400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83</v>
      </c>
      <c r="C213" s="158" t="s">
        <v>228</v>
      </c>
      <c r="D213" s="158" t="s">
        <v>48</v>
      </c>
      <c r="E213" s="158"/>
      <c r="F213" s="158" t="s">
        <v>210</v>
      </c>
      <c r="G213" s="141"/>
      <c r="H213" s="142">
        <v>26</v>
      </c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335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2017-10-15T10:39:07Z</dcterms:modified>
</cp:coreProperties>
</file>