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<sst xmlns="http://schemas.openxmlformats.org/spreadsheetml/2006/main" count="983" uniqueCount="376">
  <si>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</si>
  <si>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</si>
  <si>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</si>
  <si>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</si>
  <si>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</si>
  <si>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</si>
  <si>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</si>
  <si>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</si>
  <si>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</si>
  <si>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</si>
  <si>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</si>
  <si>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</si>
  <si>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</si>
  <si>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</si>
  <si>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</si>
  <si>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</si>
  <si>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</si>
  <si>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</si>
  <si>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</si>
  <si>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</si>
  <si>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</si>
  <si>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</si>
  <si>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</si>
  <si>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</si>
  <si>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</si>
  <si>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</si>
  <si>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</si>
  <si>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</si>
  <si>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</si>
  <si>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</si>
  <si>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</si>
  <si>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</si>
  <si>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</si>
  <si>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</si>
  <si>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</si>
  <si>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</si>
  <si>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</si>
  <si>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</si>
  <si>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</si>
  <si>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</si>
  <si>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</si>
  <si>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</si>
  <si>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</si>
  <si>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</si>
  <si>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</si>
  <si>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</si>
  <si>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</si>
  <si>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</si>
  <si>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</si>
  <si>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</si>
  <si>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</si>
  <si>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</si>
  <si>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</si>
  <si>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</si>
  <si>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</si>
  <si>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</si>
  <si>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</si>
  <si>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</si>
  <si>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</si>
  <si>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</si>
  <si>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</si>
  <si>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</si>
  <si>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</si>
  <si>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</si>
  <si>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</si>
  <si>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</si>
  <si>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</si>
  <si>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</si>
  <si>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</si>
  <si>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</si>
  <si>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</si>
  <si>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</si>
  <si>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</si>
  <si>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</si>
  <si>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</si>
  <si>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</si>
  <si>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</si>
  <si>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</si>
  <si>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</si>
  <si>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</si>
  <si>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</si>
  <si>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</si>
  <si>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</si>
  <si>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</si>
  <si>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</si>
  <si>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</si>
  <si>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</si>
  <si>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</si>
  <si>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</si>
  <si>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</si>
  <si>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</si>
  <si>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</si>
  <si>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</si>
  <si>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</si>
  <si>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</si>
  <si>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</si>
  <si>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</si>
  <si>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</si>
  <si>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</si>
  <si>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</si>
  <si>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</si>
  <si>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</si>
  <si>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</si>
  <si>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</si>
  <si>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</si>
  <si>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</si>
  <si>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</si>
  <si>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</si>
  <si>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</si>
  <si>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</si>
  <si>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</si>
  <si>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</si>
  <si>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</si>
  <si>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</si>
  <si>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</si>
  <si>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</si>
  <si>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</si>
  <si>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</si>
  <si>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</si>
  <si>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</si>
  <si>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</si>
  <si>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</si>
  <si>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</si>
  <si>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</si>
  <si>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</si>
  <si>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</si>
  <si>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</si>
  <si>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</si>
  <si>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</si>
  <si>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</si>
  <si>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</si>
  <si>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</si>
  <si>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</si>
  <si>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</si>
  <si>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</si>
  <si>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</si>
  <si>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</si>
  <si>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</si>
  <si>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</si>
  <si>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</si>
  <si>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</si>
  <si>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</si>
  <si>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</si>
  <si>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</si>
  <si>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</si>
  <si>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</si>
  <si>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</si>
  <si>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</si>
  <si>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</si>
  <si>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</si>
  <si>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</si>
  <si>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</si>
  <si>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</si>
  <si>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</si>
  <si>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</si>
  <si>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</si>
  <si>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</si>
  <si>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</si>
  <si>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</si>
  <si>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</si>
  <si>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</si>
  <si>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</si>
  <si>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</si>
  <si>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</si>
  <si>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</si>
  <si>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</si>
  <si>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</si>
  <si>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</si>
  <si>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</si>
  <si>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</si>
  <si>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</si>
  <si>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</si>
  <si>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</si>
  <si>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</si>
  <si>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</si>
  <si>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</si>
  <si>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</si>
  <si>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</si>
  <si>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</si>
  <si>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</si>
  <si>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</si>
  <si>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</si>
  <si>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</si>
  <si>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</si>
  <si>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</si>
  <si>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</si>
  <si>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</si>
  <si>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</si>
  <si>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</si>
  <si>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</si>
  <si>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</si>
  <si>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</si>
  <si>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</si>
  <si>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</si>
  <si>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</si>
  <si>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</si>
  <si>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</si>
  <si>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</si>
  <si>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</si>
  <si>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</si>
  <si>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</si>
  <si>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</si>
  <si>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</si>
  <si>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</si>
  <si>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</si>
  <si>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</si>
  <si>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</si>
  <si>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</si>
  <si>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</si>
  <si>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</si>
  <si>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</si>
  <si>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</si>
  <si>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</si>
  <si>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</si>
  <si>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</si>
  <si>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</si>
  <si>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</si>
  <si>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</si>
  <si>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</si>
  <si>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</si>
  <si>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</si>
  <si>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</si>
  <si>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</si>
  <si>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</si>
  <si>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</si>
  <si>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</si>
  <si>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</si>
  <si>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</si>
  <si>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</si>
  <si>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</si>
  <si>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</si>
  <si>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</si>
  <si>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</si>
  <si>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</si>
  <si>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</si>
  <si>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</si>
  <si>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</si>
  <si>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</si>
  <si>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</si>
  <si>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</si>
  <si>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</si>
  <si>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</si>
  <si>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</si>
  <si>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</si>
  <si>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</si>
  <si>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</si>
  <si>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</si>
  <si>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</si>
  <si>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</si>
  <si>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</si>
  <si>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</si>
  <si>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</si>
  <si>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</si>
  <si>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</si>
  <si>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</si>
  <si>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</si>
  <si>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</si>
  <si>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</si>
  <si>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</si>
  <si>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</si>
  <si>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</si>
  <si>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</si>
  <si>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</si>
  <si>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</si>
  <si>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</si>
  <si>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</si>
  <si>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</si>
  <si>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</si>
  <si>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</si>
  <si>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</si>
  <si>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</si>
  <si>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</si>
  <si>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</si>
  <si>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</si>
  <si>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</si>
  <si>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</si>
  <si>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</si>
  <si>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</si>
  <si>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</si>
  <si>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</si>
  <si>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</si>
  <si>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</si>
  <si>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</si>
  <si>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</si>
  <si>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</si>
  <si>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</si>
  <si>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</si>
  <si>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</si>
  <si>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</si>
  <si>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</si>
  <si>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</si>
  <si>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</si>
  <si>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</si>
  <si>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</si>
  <si>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</si>
  <si>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</si>
  <si>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</si>
  <si>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</si>
  <si>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</si>
  <si>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</si>
  <si>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</si>
  <si>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</si>
  <si>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</si>
  <si>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</si>
  <si>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</si>
  <si>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</si>
  <si>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</si>
  <si>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</si>
  <si>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</si>
  <si>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</si>
  <si>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</si>
  <si>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</si>
  <si>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</si>
  <si>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</si>
  <si>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</si>
  <si>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</si>
  <si>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</si>
  <si>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</si>
  <si>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</si>
  <si>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</si>
  <si>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</si>
  <si>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</si>
  <si>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</si>
  <si>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</si>
  <si>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</si>
  <si>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</si>
  <si>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</si>
  <si>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</si>
  <si>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</si>
  <si>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</si>
  <si>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</si>
  <si>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</si>
  <si>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</si>
  <si>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</si>
  <si>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</si>
  <si>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</si>
  <si>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</si>
  <si>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</si>
  <si>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</si>
  <si>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</si>
  <si>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</si>
  <si>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</si>
  <si>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</si>
  <si>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</si>
  <si>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</si>
  <si>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</si>
  <si>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</si>
  <si>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</si>
  <si>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</si>
  <si>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</si>
  <si>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</si>
  <si>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</si>
  <si>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</si>
  <si>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</si>
  <si>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</si>
  <si>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</si>
  <si>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</si>
  <si>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</si>
  <si>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</si>
  <si>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</si>
  <si>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</si>
  <si>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</si>
  <si>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</si>
  <si>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</si>
  <si>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</si>
  <si>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</si>
  <si>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</si>
  <si>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</si>
  <si>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</si>
  <si>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</si>
  <si>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</si>
  <si>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общественной территории</t>
  </si>
  <si>
    <t>Набивное покрытие</t>
  </si>
  <si>
    <t>п. Аннино, ул. 10-й пятилетки, спортивная площадка</t>
  </si>
  <si>
    <t>11682 кв. м.</t>
  </si>
  <si>
    <t>площадка для настольного тенниса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</si>
</sst>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354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360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355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356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357</v>
      </c>
      <c r="D31" s="8" t="s">
        <v>95</v>
      </c>
      <c r="E31" t="s">
        <v>358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359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352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353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351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350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366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366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366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345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346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338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339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344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G255" sqref="G255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369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371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370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9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 t="s">
        <v>373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91" t="s">
        <v>374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>
        <f>E25+F25+G25+H25</f>
        <v>0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333</v>
      </c>
      <c r="H24" s="78" t="s">
        <v>321</v>
      </c>
    </row>
    <row r="25" spans="2:8" ht="15" customHeight="1" x14ac:dyDescent="0.25">
      <c r="C25" s="167" t="s">
        <v>318</v>
      </c>
      <c r="D25" s="168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Составитель паспорта:</v>
      </c>
      <c r="D28" s="176"/>
      <c r="E28" s="177"/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/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/>
      </c>
      <c r="D34" s="80"/>
      <c r="E34" s="79"/>
      <c r="F34" s="78"/>
      <c r="G34" s="188"/>
      <c r="H34" s="18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/>
      </c>
      <c r="G35" s="190" t="str">
        <f>IF(D6="общественной территории","","(ФИО)")</f>
        <v/>
      </c>
      <c r="H35" s="19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330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5" t="s">
        <v>331</v>
      </c>
      <c r="B71" s="186"/>
      <c r="C71" s="186"/>
      <c r="D71" s="186"/>
      <c r="E71" s="187"/>
      <c r="F71" s="182" t="s">
        <v>332</v>
      </c>
      <c r="G71" s="183"/>
      <c r="H71" s="183"/>
      <c r="I71" s="18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202</v>
      </c>
      <c r="D89" s="158" t="s">
        <v>49</v>
      </c>
      <c r="E89" s="158" t="s">
        <v>358</v>
      </c>
      <c r="F89" s="158" t="s">
        <v>53</v>
      </c>
      <c r="G89" s="141">
        <v>1.8</v>
      </c>
      <c r="H89" s="142">
        <v>12</v>
      </c>
      <c r="I89" s="159"/>
    </row>
    <row r="90" spans="1:9" ht="12.75" customHeight="1" x14ac:dyDescent="0.25">
      <c r="A90" s="157">
        <f>IF(B90="","",COUNTA($B$89:B90))</f>
        <v>2</v>
      </c>
      <c r="B90" s="69" t="s">
        <v>177</v>
      </c>
      <c r="C90" s="158" t="s">
        <v>179</v>
      </c>
      <c r="D90" s="158"/>
      <c r="E90" s="158"/>
      <c r="F90" s="158" t="s">
        <v>53</v>
      </c>
      <c r="G90" s="141"/>
      <c r="H90" s="142">
        <v>14</v>
      </c>
      <c r="I90" s="159"/>
    </row>
    <row r="91" spans="1:9" ht="12.75" customHeight="1" x14ac:dyDescent="0.25">
      <c r="A91" s="157">
        <f>IF(B91="","",COUNTA($B$89:B91))</f>
        <v>3</v>
      </c>
      <c r="B91" s="69" t="s">
        <v>174</v>
      </c>
      <c r="C91" s="158" t="s">
        <v>252</v>
      </c>
      <c r="D91" s="158" t="s">
        <v>150</v>
      </c>
      <c r="E91" s="158" t="s">
        <v>257</v>
      </c>
      <c r="F91" s="158" t="s">
        <v>53</v>
      </c>
      <c r="G91" s="141"/>
      <c r="H91" s="142">
        <v>6</v>
      </c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364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18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Нет характеристик</v>
      </c>
      <c r="H126" s="55" t="str">
        <f>IFERROR(INDEX(Инвентаризация!$B$52:$I$284,MATCH($B126,Инвентаризация!$B$52:$B$284,0),COLUMN()-1),"")</f>
        <v>Количество цветников, ед.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/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12</v>
      </c>
      <c r="F131" s="158" t="s">
        <v>275</v>
      </c>
      <c r="G131" s="141">
        <v>8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24</v>
      </c>
      <c r="C132" s="158" t="s">
        <v>26</v>
      </c>
      <c r="D132" s="158"/>
      <c r="E132" s="158" t="s">
        <v>30</v>
      </c>
      <c r="F132" s="158" t="s">
        <v>275</v>
      </c>
      <c r="G132" s="141"/>
      <c r="H132" s="142">
        <v>16</v>
      </c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26</v>
      </c>
      <c r="D133" s="158"/>
      <c r="E133" s="158" t="s">
        <v>12</v>
      </c>
      <c r="F133" s="158" t="s">
        <v>275</v>
      </c>
      <c r="G133" s="141"/>
      <c r="H133" s="142">
        <v>35</v>
      </c>
      <c r="I133" s="159"/>
    </row>
    <row r="134" spans="1:9" ht="12.75" customHeight="1" x14ac:dyDescent="0.25">
      <c r="A134" s="157">
        <f>IF(B134="","",COUNTA($B$130:B134))</f>
        <v>5</v>
      </c>
      <c r="B134" s="69" t="s">
        <v>24</v>
      </c>
      <c r="C134" s="158" t="s">
        <v>25</v>
      </c>
      <c r="D134" s="158"/>
      <c r="E134" s="158" t="s">
        <v>12</v>
      </c>
      <c r="F134" s="158" t="s">
        <v>93</v>
      </c>
      <c r="G134" s="141"/>
      <c r="H134" s="142">
        <v>2</v>
      </c>
      <c r="I134" s="159"/>
    </row>
    <row r="135" spans="1:9" ht="12.75" customHeight="1" x14ac:dyDescent="0.25">
      <c r="A135" s="157">
        <f>IF(B135="","",COUNTA($B$130:B135))</f>
        <v>6</v>
      </c>
      <c r="B135" s="69" t="s">
        <v>24</v>
      </c>
      <c r="C135" s="158" t="s">
        <v>27</v>
      </c>
      <c r="D135" s="158"/>
      <c r="E135" s="158" t="s">
        <v>12</v>
      </c>
      <c r="F135" s="158" t="s">
        <v>275</v>
      </c>
      <c r="G135" s="141"/>
      <c r="H135" s="142">
        <v>10</v>
      </c>
      <c r="I135" s="159"/>
    </row>
    <row r="136" spans="1:9" ht="12.75" customHeight="1" x14ac:dyDescent="0.25">
      <c r="A136" s="157">
        <f>IF(B136="","",COUNTA($B$130:B136))</f>
        <v>7</v>
      </c>
      <c r="B136" s="69" t="s">
        <v>24</v>
      </c>
      <c r="C136" s="158" t="s">
        <v>27</v>
      </c>
      <c r="D136" s="158"/>
      <c r="E136" s="158" t="s">
        <v>29</v>
      </c>
      <c r="F136" s="158" t="s">
        <v>93</v>
      </c>
      <c r="G136" s="141"/>
      <c r="H136" s="142">
        <v>10</v>
      </c>
      <c r="I136" s="159"/>
    </row>
    <row r="137" spans="1:9" ht="12.75" customHeight="1" x14ac:dyDescent="0.25">
      <c r="A137" s="157">
        <f>IF(B137="","",COUNTA($B$130:B137))</f>
        <v>8</v>
      </c>
      <c r="B137" s="69" t="s">
        <v>18</v>
      </c>
      <c r="C137" s="158" t="s">
        <v>19</v>
      </c>
      <c r="D137" s="158"/>
      <c r="E137" s="158" t="s">
        <v>100</v>
      </c>
      <c r="F137" s="158" t="s">
        <v>275</v>
      </c>
      <c r="G137" s="141"/>
      <c r="H137" s="142">
        <v>2</v>
      </c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363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155</v>
      </c>
      <c r="C167" s="55" t="str">
        <f>IFERROR(INDEX(Инвентаризация!$B$52:$I$284,MATCH($B167,Инвентаризация!$B$52:$B$284,0),COLUMN()-1),"")</f>
        <v>Назначение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Нет характеристик</v>
      </c>
      <c r="H167" s="55" t="str">
        <f>IFERROR(INDEX(Инвентаризация!$B$52:$I$284,MATCH($B167,Инвентаризация!$B$52:$B$284,0),COLUMN()-1),"")</f>
        <v>Количество,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80</v>
      </c>
      <c r="C171" s="158" t="s">
        <v>247</v>
      </c>
      <c r="D171" s="158"/>
      <c r="E171" s="158"/>
      <c r="F171" s="163" t="s">
        <v>53</v>
      </c>
      <c r="G171" s="141">
        <v>873.7</v>
      </c>
      <c r="H171" s="142">
        <v>1.5</v>
      </c>
      <c r="I171" s="159"/>
    </row>
    <row r="172" spans="1:9" ht="12.75" customHeight="1" x14ac:dyDescent="0.25">
      <c r="A172" s="157">
        <f>IF(B172="","",COUNTA($B$171:B172))</f>
        <v>2</v>
      </c>
      <c r="B172" s="69" t="s">
        <v>206</v>
      </c>
      <c r="C172" s="158"/>
      <c r="D172" s="158"/>
      <c r="E172" s="158"/>
      <c r="F172" s="163" t="s">
        <v>53</v>
      </c>
      <c r="G172" s="141">
        <v>325.2</v>
      </c>
      <c r="H172" s="142">
        <v>1.5</v>
      </c>
      <c r="I172" s="159" t="s">
        <v>372</v>
      </c>
    </row>
    <row r="173" spans="1:9" ht="12.75" customHeight="1" x14ac:dyDescent="0.25">
      <c r="A173" s="157">
        <f>IF(B173="","",COUNTA($B$171:B173))</f>
        <v>3</v>
      </c>
      <c r="B173" s="69" t="s">
        <v>155</v>
      </c>
      <c r="C173" s="158" t="s">
        <v>328</v>
      </c>
      <c r="D173" s="158"/>
      <c r="E173" s="158" t="s">
        <v>323</v>
      </c>
      <c r="F173" s="163" t="s">
        <v>53</v>
      </c>
      <c r="G173" s="141"/>
      <c r="H173" s="142">
        <v>2</v>
      </c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362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215</v>
      </c>
      <c r="D212" s="158"/>
      <c r="E212" s="158"/>
      <c r="F212" s="158" t="s">
        <v>53</v>
      </c>
      <c r="G212" s="141"/>
      <c r="H212" s="142">
        <v>400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205</v>
      </c>
      <c r="C213" s="158" t="s">
        <v>77</v>
      </c>
      <c r="D213" s="158" t="s">
        <v>217</v>
      </c>
      <c r="E213" s="158" t="s">
        <v>78</v>
      </c>
      <c r="F213" s="158" t="s">
        <v>53</v>
      </c>
      <c r="G213" s="141"/>
      <c r="H213" s="142">
        <v>700</v>
      </c>
      <c r="I213" s="159"/>
    </row>
    <row r="214" spans="1:9" ht="12.75" customHeight="1" x14ac:dyDescent="0.25">
      <c r="A214" s="157">
        <f>IF(B214="","",COUNTA($B$212:B214))</f>
        <v>3</v>
      </c>
      <c r="B214" s="69" t="s">
        <v>205</v>
      </c>
      <c r="C214" s="158" t="s">
        <v>73</v>
      </c>
      <c r="D214" s="158" t="s">
        <v>218</v>
      </c>
      <c r="E214" s="158" t="s">
        <v>219</v>
      </c>
      <c r="F214" s="158" t="s">
        <v>53</v>
      </c>
      <c r="G214" s="141"/>
      <c r="H214" s="142">
        <v>600</v>
      </c>
      <c r="I214" s="159"/>
    </row>
    <row r="215" spans="1:9" ht="12.75" customHeight="1" x14ac:dyDescent="0.25">
      <c r="A215" s="157">
        <f>IF(B215="","",COUNTA($B$212:B215))</f>
        <v>4</v>
      </c>
      <c r="B215" s="69" t="s">
        <v>205</v>
      </c>
      <c r="C215" s="158" t="s">
        <v>73</v>
      </c>
      <c r="D215" s="158" t="s">
        <v>215</v>
      </c>
      <c r="E215" s="158" t="s">
        <v>219</v>
      </c>
      <c r="F215" s="158" t="s">
        <v>53</v>
      </c>
      <c r="G215" s="141"/>
      <c r="H215" s="142">
        <v>200</v>
      </c>
      <c r="I215" s="159" t="s">
        <v>375</v>
      </c>
    </row>
    <row r="216" spans="1:9" ht="12.75" customHeight="1" x14ac:dyDescent="0.25">
      <c r="A216" s="157">
        <f>IF(B216="","",COUNTA($B$212:B216))</f>
        <v>5</v>
      </c>
      <c r="B216" s="69" t="s">
        <v>205</v>
      </c>
      <c r="C216" s="158" t="s">
        <v>75</v>
      </c>
      <c r="D216" s="158" t="s">
        <v>218</v>
      </c>
      <c r="E216" s="158" t="s">
        <v>219</v>
      </c>
      <c r="F216" s="158" t="s">
        <v>223</v>
      </c>
      <c r="G216" s="141"/>
      <c r="H216" s="142">
        <v>200</v>
      </c>
      <c r="I216" s="159"/>
    </row>
    <row r="217" spans="1:9" ht="12.75" customHeight="1" x14ac:dyDescent="0.25">
      <c r="A217" s="157">
        <f>IF(B217="","",COUNTA($B$212:B217))</f>
        <v>6</v>
      </c>
      <c r="B217" s="69" t="s">
        <v>205</v>
      </c>
      <c r="C217" s="158" t="s">
        <v>74</v>
      </c>
      <c r="D217" s="158" t="s">
        <v>171</v>
      </c>
      <c r="E217" s="158" t="s">
        <v>219</v>
      </c>
      <c r="F217" s="158" t="s">
        <v>53</v>
      </c>
      <c r="G217" s="141"/>
      <c r="H217" s="142">
        <v>200</v>
      </c>
      <c r="I217" s="159"/>
    </row>
    <row r="218" spans="1:9" ht="12.75" customHeight="1" x14ac:dyDescent="0.25">
      <c r="A218" s="157">
        <f>IF(B218="","",COUNTA($B$212:B218))</f>
        <v>7</v>
      </c>
      <c r="B218" s="69" t="s">
        <v>85</v>
      </c>
      <c r="C218" s="158" t="s">
        <v>94</v>
      </c>
      <c r="D218" s="158"/>
      <c r="E218" s="158"/>
      <c r="F218" s="158" t="s">
        <v>53</v>
      </c>
      <c r="G218" s="141"/>
      <c r="H218" s="142">
        <v>1</v>
      </c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361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/>
      <c r="C249" s="55" t="str">
        <f>IFERROR(INDEX(Инвентаризация!$B$52:$I$284,MATCH($B249,Инвентаризация!$B$52:$B$284,0),COLUMN()-1),"")</f>
        <v/>
      </c>
      <c r="D249" s="55" t="str">
        <f>IFERROR(INDEX(Инвентаризация!$B$52:$I$284,MATCH($B249,Инвентаризация!$B$52:$B$284,0),COLUMN()-1),"")</f>
        <v/>
      </c>
      <c r="E249" s="55" t="str">
        <f>IFERROR(INDEX(Инвентаризация!$B$52:$I$284,MATCH($B249,Инвентаризация!$B$52:$B$284,0),COLUMN()-1),"")</f>
        <v/>
      </c>
      <c r="F249" s="55" t="str">
        <f>IFERROR(INDEX(Инвентаризация!$B$52:$I$284,MATCH($B249,Инвентаризация!$B$52:$B$284,0),COLUMN()-1),"")</f>
        <v/>
      </c>
      <c r="G249" s="55" t="str">
        <f>IFERROR(INDEX(Инвентаризация!$B$52:$I$284,MATCH($B249,Инвентаризация!$B$52:$B$284,0),COLUMN()-1),"")</f>
        <v/>
      </c>
      <c r="H249" s="55" t="str">
        <f>IFERROR(INDEX(Инвентаризация!$B$52:$I$284,MATCH($B249,Инвентаризация!$B$52:$B$284,0),COLUMN()-1),"")</f>
        <v/>
      </c>
      <c r="I249" s="55" t="str">
        <f>IFERROR(INDEX(Инвентаризация!$B$52:$I$284,MATCH($B249,Инвентаризация!$B$52:$B$284,0),COLUMN()-1),"")</f>
        <v/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160</v>
      </c>
      <c r="C290" s="55" t="str">
        <f>IFERROR(INDEX(Инвентаризация!$B$52:$I$284,MATCH($B290,Инвентаризация!$B$52:$B$284,0),COLUMN()-1),"")</f>
        <v>Тип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Нет характеристик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365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366</v>
      </c>
      <c r="H333" s="132" t="s">
        <v>367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 t="str">
        <f>IF(B335="","",COUNTA($B335:B$335))</f>
        <v/>
      </c>
      <c r="B335" s="69"/>
      <c r="C335" s="158"/>
      <c r="D335" s="158"/>
      <c r="E335" s="158"/>
      <c r="F335" s="158"/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334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349</v>
      </c>
      <c r="E372" s="132" t="s">
        <v>337</v>
      </c>
      <c r="F372" s="132" t="s">
        <v>329</v>
      </c>
      <c r="G372" s="133" t="s">
        <v>347</v>
      </c>
      <c r="H372" s="132" t="s">
        <v>348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368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2017-10-15T12:35:17Z</dcterms:modified>
</cp:coreProperties>
</file>