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20" yWindow="65476" windowWidth="12396" windowHeight="7008" tabRatio="440" activeTab="0"/>
  </bookViews>
  <sheets>
    <sheet name="прил.2" sheetId="1" r:id="rId1"/>
    <sheet name="прил.3" sheetId="2" r:id="rId2"/>
  </sheets>
  <externalReferences>
    <externalReference r:id="rId5"/>
  </externalReferences>
  <definedNames>
    <definedName name="_xlnm.Print_Titles" localSheetId="0">'прил.2'!$12:$12</definedName>
    <definedName name="_xlnm.Print_Titles" localSheetId="1">'прил.3'!$11:$12</definedName>
    <definedName name="_xlnm.Print_Area" localSheetId="1">'прил.3'!$B$1:$H$473</definedName>
  </definedNames>
  <calcPr fullCalcOnLoad="1"/>
</workbook>
</file>

<file path=xl/sharedStrings.xml><?xml version="1.0" encoding="utf-8"?>
<sst xmlns="http://schemas.openxmlformats.org/spreadsheetml/2006/main" count="2137" uniqueCount="537">
  <si>
    <t>Наименование</t>
  </si>
  <si>
    <t>Социальное обеспечение населения</t>
  </si>
  <si>
    <t>Жилищно-коммунальное хозяйство</t>
  </si>
  <si>
    <t>Пенсионное обеспечение</t>
  </si>
  <si>
    <t>Периодическая печать и издательства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</si>
  <si>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</si>
  <si>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 и спорт</t>
  </si>
  <si>
    <t>Культура</t>
  </si>
  <si>
    <t>Национальная безопасность и правоохранительная деятельность</t>
  </si>
  <si>
    <t>Культура, кинематография, средства массовой информации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</si>
  <si>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</si>
  <si>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</si>
  <si>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Социальная политика</t>
  </si>
  <si>
    <t>Межбюджетные трансферты</t>
  </si>
  <si>
    <t>Национальная экономика</t>
  </si>
  <si>
    <t>Мобилизационная и вневойсковая подготовка</t>
  </si>
  <si>
    <t>Топливно-энергетический комплекс</t>
  </si>
  <si>
    <t>Благоустройство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</si>
  <si>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</si>
  <si>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</si>
  <si>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</t>
  </si>
  <si>
    <t>Код целевой статьи</t>
  </si>
  <si>
    <t>Код вида расходов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</si>
  <si>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</si>
  <si>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</si>
  <si>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Жилищное хозяйство</t>
  </si>
  <si>
    <t>Коммунальное хозяйство</t>
  </si>
  <si>
    <t>Мероприятия в области социальной политики</t>
  </si>
  <si>
    <t>В С Е Г О   Р А С Х О Д О В</t>
  </si>
  <si>
    <t>Другие вопросы в области национальной экономики</t>
  </si>
  <si>
    <t>Другие вопросы в области социальной политики</t>
  </si>
  <si>
    <t>Бюджетные инвестиции</t>
  </si>
  <si>
    <t>Исполнено                   (тыс. руб.)</t>
  </si>
  <si>
    <t>ПОКАЗАТЕЛИ</t>
  </si>
  <si>
    <t>Приложение 3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</si>
  <si>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</si>
  <si>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</si>
  <si>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Образование</t>
  </si>
  <si>
    <t>Молодежная политика и оздоровление детей</t>
  </si>
  <si>
    <t xml:space="preserve">Физическая культура </t>
  </si>
  <si>
    <t>Средства массовой информации</t>
  </si>
  <si>
    <t>Дорожное хозяйство</t>
  </si>
  <si>
    <t/>
  </si>
  <si>
    <t>540</t>
  </si>
  <si>
    <t>Утверждены</t>
  </si>
  <si>
    <t>01</t>
  </si>
  <si>
    <t>00</t>
  </si>
  <si>
    <t>03</t>
  </si>
  <si>
    <t>04</t>
  </si>
  <si>
    <t>Иные межбюджетные трансферты по передаче полномочий по исполнению и контролю за исполнением бюджета поселения</t>
  </si>
  <si>
    <t>11</t>
  </si>
  <si>
    <t>13</t>
  </si>
  <si>
    <t>02</t>
  </si>
  <si>
    <t>09</t>
  </si>
  <si>
    <t>14</t>
  </si>
  <si>
    <t>12</t>
  </si>
  <si>
    <t>05</t>
  </si>
  <si>
    <t>07</t>
  </si>
  <si>
    <t>08</t>
  </si>
  <si>
    <t>901</t>
  </si>
  <si>
    <t>10</t>
  </si>
  <si>
    <t>Другие вопросы в области национальной безопасности и правоохранительной деятельности</t>
  </si>
  <si>
    <t>Обеспечение проведения выборов и референдумов</t>
  </si>
  <si>
    <t>Решением совета депутатов</t>
  </si>
  <si>
    <t>Общегосударственные  вопросы</t>
  </si>
  <si>
    <t>Обеспечение деятельности аппаратов органов местного самоуправления</t>
  </si>
  <si>
    <t>Иные межбюджетные трансферты по передаче полномочий по осуществлению внешнего муниципального контроля</t>
  </si>
  <si>
    <t>Функционирование местных администраций</t>
  </si>
  <si>
    <t>Обеспечение деятельности главы муниципального образования, главы местной администрации</t>
  </si>
  <si>
    <t>Осуществление отдельных полномочий Лениградской области с сфере административных правоотношений</t>
  </si>
  <si>
    <t>Резервные  фонды</t>
  </si>
  <si>
    <t>Резервные средства</t>
  </si>
  <si>
    <t>870</t>
  </si>
  <si>
    <t>Другие общегосударственные  вопросы</t>
  </si>
  <si>
    <t xml:space="preserve">Расходы на мероприятия в рамках полномочий  органов местного самоуправления </t>
  </si>
  <si>
    <t>Расходы на софинансирование переданных отдельных государственных полномочий, софинансирование государственных программ</t>
  </si>
  <si>
    <t>Дорожное хозяйство (дорожные фонды)</t>
  </si>
  <si>
    <t>Другие вопросы в области  национальной экономики</t>
  </si>
  <si>
    <t xml:space="preserve">Благоустройство </t>
  </si>
  <si>
    <t>Культура, кинематография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</si>
  <si>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обеспечения деятельности домов культуры</t>
  </si>
  <si>
    <t>Социальная  политика</t>
  </si>
  <si>
    <t>Иные выплаты населению</t>
  </si>
  <si>
    <t>360</t>
  </si>
  <si>
    <t>Физическая культура</t>
  </si>
  <si>
    <t>Обслуживание государственого и муниципального долга</t>
  </si>
  <si>
    <t>Обслуживание государственного внутреннего и муниципального долга</t>
  </si>
  <si>
    <t>Обслуживание муниципального долга</t>
  </si>
  <si>
    <t>730</t>
  </si>
  <si>
    <t>120</t>
  </si>
  <si>
    <t>240</t>
  </si>
  <si>
    <t>850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</si>
  <si>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</si>
  <si>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</si>
  <si>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</si>
  <si>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Г</t>
  </si>
  <si>
    <t>Рз</t>
  </si>
  <si>
    <t>ПР</t>
  </si>
  <si>
    <t>ЦСР</t>
  </si>
  <si>
    <t>ВР</t>
  </si>
  <si>
    <t>Непрограммные направления деятельности органов местного самоуправления</t>
  </si>
  <si>
    <t>Реализация функций и полномочий  органов местного самоуправления в рамках непрограммных направлений деятельности</t>
  </si>
  <si>
    <t>Обеспечение деятельности депутатов представительного органа  муниципального образования</t>
  </si>
  <si>
    <t>410</t>
  </si>
  <si>
    <t xml:space="preserve">Прочие расходы в рамках полномочий органов  местного самоуправления </t>
  </si>
  <si>
    <t>Муниципальная программа «Социальная политика»</t>
  </si>
  <si>
    <t>Прочие мероприятия в области социальной политики в рамках муниципальной программы "Социальная политика"</t>
  </si>
  <si>
    <t>Муниципальная программа "Безопасность"</t>
  </si>
  <si>
    <t xml:space="preserve">Бюджетные инвестиции </t>
  </si>
  <si>
    <t>Подпрограмма «Переселение граждан из аварийного жилищного фонда на территории МО Аннинское сельское поселение МО Ломоносовский муниципальный район Ленинградской области в 2015-2019 годах» муниципальной программы «Обеспечение жильем граждан на территории МО Аннинское сельское поселение МО Ломоносовский муниципальный район Ленинградской области» на 2014-2016 годы"</t>
  </si>
  <si>
    <t>Мероприятия, направленные на реализацию указа Президента Российской Федерации от 07.05.2012 № 600 «О мерах по обеспечению граждан Российской Федерации доступным и комфортным жильем и повышение качества жилищно-коммунальных услуг» (за счет средств МО Ломоносовский муниципальный район)</t>
  </si>
  <si>
    <t>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 (Средства Фонда содействия реформированию ЖКХ)</t>
  </si>
  <si>
    <t>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 (Средства областного бюджета Ленинградской области)</t>
  </si>
  <si>
    <t>Софинансирование обеспечения мероприятий по переселению граждан из аварийного жилищного фонда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 (Средства местного бюджета)</t>
  </si>
  <si>
    <t>Софинансирование обеспечения мероприятий по переселению граждан из аварийного жилищного фонда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 (Средства местного бюджета, доп.метры)</t>
  </si>
  <si>
    <t>Субсидии бюджетным учреждениям</t>
  </si>
  <si>
    <t>610</t>
  </si>
  <si>
    <t>Предоставление муниципальным бюджетным и автономным учреждениям субсидий в рамках обеспечения деятельности ансамбля подпрограммы 1 "Развитие культуры"</t>
  </si>
  <si>
    <t xml:space="preserve">Пенсионное обеспечение муниципальных служащих </t>
  </si>
  <si>
    <t>Публичные нормативные социальные выплаты гражданам</t>
  </si>
  <si>
    <t>310</t>
  </si>
  <si>
    <t>Социальные выплаты гражданам, кроме публичных нормативных социальных выплат</t>
  </si>
  <si>
    <t>320</t>
  </si>
  <si>
    <t>№ п/п</t>
  </si>
  <si>
    <t xml:space="preserve"> Приложение 2</t>
  </si>
  <si>
    <t>9000000000</t>
  </si>
  <si>
    <t>9900000000</t>
  </si>
  <si>
    <t>9900000210</t>
  </si>
  <si>
    <t>9900000220</t>
  </si>
  <si>
    <t>9900005000</t>
  </si>
  <si>
    <t>9900005030</t>
  </si>
  <si>
    <t>0700000000</t>
  </si>
  <si>
    <t>1100000000</t>
  </si>
  <si>
    <t>9900000200</t>
  </si>
  <si>
    <t>9900005010</t>
  </si>
  <si>
    <t>9900000280</t>
  </si>
  <si>
    <t>9900071340</t>
  </si>
  <si>
    <t>9900051180</t>
  </si>
  <si>
    <t>0500000000</t>
  </si>
  <si>
    <t>0510000000</t>
  </si>
  <si>
    <t>0510001060</t>
  </si>
  <si>
    <t>0530000000</t>
  </si>
  <si>
    <t>0530001080</t>
  </si>
  <si>
    <t>0540000000</t>
  </si>
  <si>
    <t>0540001090</t>
  </si>
  <si>
    <t>0520000000</t>
  </si>
  <si>
    <t>0520001070</t>
  </si>
  <si>
    <t>0600000000</t>
  </si>
  <si>
    <t>Расходы по переданным отдельным государственным полномочиям, на участие в государственных программах</t>
  </si>
  <si>
    <t>0800000000</t>
  </si>
  <si>
    <t>Муниципальная программа «Обеспечение жильем граждан на территории МО Аннинское сельское поселение МО Ломоносовский муниципальный район Ленинградской области на 2014-2016 годы и на период до 2020 года"</t>
  </si>
  <si>
    <t>0200000000</t>
  </si>
  <si>
    <t>Подпрограмма «Оказание поддержки гражданам, пострадавшим в результате пожара муниципального жилищного фонда» муниципальной программы «Обеспечение жильем граждан на территории МО Аннинское сельское поселение МО Ломоносовский муниципальный район Ленинградской области на 2014-2016 годы и на период до 2020 года"</t>
  </si>
  <si>
    <t>0230000000</t>
  </si>
  <si>
    <t>Расходы на оказание поддержки гражданам, пострадавшим в результате пожара муниципального жилищного фонда в рамках подпрограммы «Оказание поддержки гражданам, пострадавшим в результате пожара муниципального жилищного фонда» государственной программы Ленинградской области «Обеспечение качественным жильем граждан на территории Ленинградской области»</t>
  </si>
  <si>
    <t>0230070800</t>
  </si>
  <si>
    <t>02300S0000</t>
  </si>
  <si>
    <t>02300S0800</t>
  </si>
  <si>
    <t>0240000000</t>
  </si>
  <si>
    <t>0240005100</t>
  </si>
  <si>
    <t>0240095020</t>
  </si>
  <si>
    <t>0240096020</t>
  </si>
  <si>
    <t>0240090000</t>
  </si>
  <si>
    <t>0240096030</t>
  </si>
  <si>
    <t>0710000000</t>
  </si>
  <si>
    <t>0710001100</t>
  </si>
  <si>
    <t>0710001280</t>
  </si>
  <si>
    <t>Субсидии некоммерческим организациям (за иключением государственных (муниципальных) учреждений)</t>
  </si>
  <si>
    <t>630</t>
  </si>
  <si>
    <t>1000000000</t>
  </si>
  <si>
    <t>0900000000</t>
  </si>
  <si>
    <t>0910000000</t>
  </si>
  <si>
    <t>0910001150</t>
  </si>
  <si>
    <t>0920000000</t>
  </si>
  <si>
    <t>0920001160</t>
  </si>
  <si>
    <t>0930000000</t>
  </si>
  <si>
    <t>0930001170</t>
  </si>
  <si>
    <t>0940000000</t>
  </si>
  <si>
    <t>0940001180</t>
  </si>
  <si>
    <t>0940001260</t>
  </si>
  <si>
    <t>0950000000</t>
  </si>
  <si>
    <t>0950001190</t>
  </si>
  <si>
    <t>0960000000</t>
  </si>
  <si>
    <t>0960001200</t>
  </si>
  <si>
    <t>0970000000</t>
  </si>
  <si>
    <t>0970001210</t>
  </si>
  <si>
    <t>0980000000</t>
  </si>
  <si>
    <t>0980001220</t>
  </si>
  <si>
    <t>0990000000</t>
  </si>
  <si>
    <t>0990001230</t>
  </si>
  <si>
    <t>0300000000</t>
  </si>
  <si>
    <t>0330000000</t>
  </si>
  <si>
    <t>0330001010</t>
  </si>
  <si>
    <t>0100000000</t>
  </si>
  <si>
    <t>0120070660</t>
  </si>
  <si>
    <t>0310000000</t>
  </si>
  <si>
    <t>Основное мероприятие "Обеспечение деятельности библиотек в сфере культуры"</t>
  </si>
  <si>
    <t>0310100000</t>
  </si>
  <si>
    <t>0310100240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</si>
  <si>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обеспечения деятельности библиотек</t>
  </si>
  <si>
    <t>0310172020</t>
  </si>
  <si>
    <t xml:space="preserve">Основное мероприятие "Обеспечение деятельности домов культуры"  </t>
  </si>
  <si>
    <t>0310200000</t>
  </si>
  <si>
    <t>0310200240</t>
  </si>
  <si>
    <t>0310272020</t>
  </si>
  <si>
    <t xml:space="preserve">Основное мероприятие "Обеспечение деятельности ансамбля" </t>
  </si>
  <si>
    <t>0310300000</t>
  </si>
  <si>
    <t>0310300240</t>
  </si>
  <si>
    <t xml:space="preserve">Субсидии на обеспечение выплат стимулирующего характера работникам муниципальных учреждений культуры Ленинградской области в рамках подпрограммы "Обеспечение условий реализации государственной программы" государственной программы Ленинградской области "Развитие культуры в Ленинградской области" </t>
  </si>
  <si>
    <t>0310070360</t>
  </si>
  <si>
    <t>9900000290</t>
  </si>
  <si>
    <t>0210000000</t>
  </si>
  <si>
    <t>Расходы на жилье для молодежи в рамках подпрограммы «Жилье для молодежи» государственной программы ЛО «Обеспечение качественным жильем граждан на территории ЛО»</t>
  </si>
  <si>
    <t>0210070750</t>
  </si>
  <si>
    <t>02100S0000</t>
  </si>
  <si>
    <t>02100S0750</t>
  </si>
  <si>
    <t>0220000000</t>
  </si>
  <si>
    <t>02200S0000</t>
  </si>
  <si>
    <t>02200S0740</t>
  </si>
  <si>
    <t>0400000000</t>
  </si>
  <si>
    <t>0400001030</t>
  </si>
  <si>
    <t>0400001040</t>
  </si>
  <si>
    <t>0400001050</t>
  </si>
  <si>
    <t>0320000000</t>
  </si>
  <si>
    <t>0320000240</t>
  </si>
  <si>
    <t>0320072020</t>
  </si>
  <si>
    <t xml:space="preserve"> МО Аннинское городское поселение</t>
  </si>
  <si>
    <t xml:space="preserve"> исполнения расходов местного бюджета МО Аннинское городское поселение</t>
  </si>
  <si>
    <t>МО Аннинское городское поселение</t>
  </si>
  <si>
    <t>Администрация МО Аннинское городское поселение</t>
  </si>
  <si>
    <t>Муниципальная программа «Муниципальное имущество»</t>
  </si>
  <si>
    <t>Подпрограмма «Ремонт и реконструкция муниципального имущества» муниципальной программы «Муниципальное имущество»</t>
  </si>
  <si>
    <t>0740000000</t>
  </si>
  <si>
    <t>Обеспечение ремонта и реконструкции муниципального имущества в рамках подпрограммы «Ремонт и реконструкция муниципального имущества» муниципальной программы «Муниципальное имущество»</t>
  </si>
  <si>
    <t>0740001450</t>
  </si>
  <si>
    <t>Муниципальная программа "Развитие информатизации и защиты информации в органах местного самоуправления"</t>
  </si>
  <si>
    <t>Мероприятия в области развития информатизации и защиты информации в органах местного самоуправления в рамках муниципальной программы"Развитие информатизации и защиты информации в органах местного самоуправления"</t>
  </si>
  <si>
    <t>Муниципальная программа "Энергосбережение и повышение энергетической эффективности"</t>
  </si>
  <si>
    <t>1300000000</t>
  </si>
  <si>
    <t>Подпрограмма "Энергосбережение и повышение энергетической эффективности в бюджетной сфере" муниципальной программы  "Энергосбережение и повышение энергетической эффективности"</t>
  </si>
  <si>
    <t>1310000000</t>
  </si>
  <si>
    <t>Мероприятия в области  энергосбережения и повышения энергетической эффективности в бюджетной сфере в рамках подпрограммы  "Энергосбережение и повышение энергетической эффективности в бюджетной сфере" муниципальной программы  "Энергосбережение и повышение энергетической эффективности"</t>
  </si>
  <si>
    <t>1310001370</t>
  </si>
  <si>
    <t>Подпрограмма "Эффективное использование муниципального имущества" муниципальной программы «Муниципальное имущество»</t>
  </si>
  <si>
    <t>0760000000</t>
  </si>
  <si>
    <t>Мероприятия в рамках подпрограммы "Эффективное использование муниципального имущества" муниципальной программы «Муниципальное имущество»</t>
  </si>
  <si>
    <t>0760001480</t>
  </si>
  <si>
    <t>Муниципальная программа "Создание условий для развития средств массовой информации и формирования положительного имиджа"</t>
  </si>
  <si>
    <t>1800000000</t>
  </si>
  <si>
    <t>Подпрограмма "Создание условий для формирования положительного имиджа поселения" муниципальной программы "Создание условий для развития средств массовой информации и формирования положительного имиджа"</t>
  </si>
  <si>
    <t>1820000000</t>
  </si>
  <si>
    <t>Мероприятия в области формирования положительного имиджа поселения в рамках подпрограммы "Создание условий для формирования положительного имиджа поселения" муниципальной программы "Создание условий для развития средств массовой информации и формирования положительного имиджа"</t>
  </si>
  <si>
    <t>1820001460</t>
  </si>
  <si>
    <t>Муниципальная программа "Организация ритуальных услуг и содержание мест захоронения"</t>
  </si>
  <si>
    <t>1900000000</t>
  </si>
  <si>
    <t>Основное мероприятие "Организация ритуальных услуг и содержание мест захоронения"</t>
  </si>
  <si>
    <t>1900100000</t>
  </si>
  <si>
    <t>Мероприятия в сфере организации ритуальных услуг и содержания мест захоронения в рамках муниципальной программы "Организация ритуальных услуг и содержание мест захоронения"</t>
  </si>
  <si>
    <t>1900101470</t>
  </si>
  <si>
    <t>Муниципальная программа "Содействие развитию и поддержка общественных объединений, некоммерческих организаций и инициатив гражданского общества"</t>
  </si>
  <si>
    <t>2000000000</t>
  </si>
  <si>
    <t>Основное мероприятие "Поддержка общественных объединений, некоммерческих организаций и инициатив гражданского общества"</t>
  </si>
  <si>
    <t>2000100000</t>
  </si>
  <si>
    <t>Мероприятия в области поддержки общественных объединений, некоммерческих организаций и инициатив гражданского общества в рамках муниципальной программы "Содействие развитию и поддержка общественных объединений, некоммерческих организаций и инициатив гражданского общества"</t>
  </si>
  <si>
    <t>2000101480</t>
  </si>
  <si>
    <t>Муниципальная программа "Создание условий для развития малого и среднего предпринимательства"</t>
  </si>
  <si>
    <t>2100000000</t>
  </si>
  <si>
    <t>Основное мероприятие "Создание условий для развития малого и среднего предпринимательства"</t>
  </si>
  <si>
    <t>2100100000</t>
  </si>
  <si>
    <t>Мероприятия в области поддержки малого и среднего предпринимательства в рамках муниципальной программы "Создание условий для развития малого и среднего предпринимательства"</t>
  </si>
  <si>
    <t>2100101490</t>
  </si>
  <si>
    <t>Муниципальная программа "Обеспечение деятельности муниципальных казенных учреждений"</t>
  </si>
  <si>
    <t>2200000000</t>
  </si>
  <si>
    <t>Основное мероприятие "Обеспечение деятельности муниципальных казенных учреждений"</t>
  </si>
  <si>
    <t>2200100000</t>
  </si>
  <si>
    <t>Обеспечение деятельности муниципальных казенных учреждений в рамках полномочий  органов местного самоуправления</t>
  </si>
  <si>
    <t>2200100230</t>
  </si>
  <si>
    <t>Расходы на выплаты персоналу казенных учреждений</t>
  </si>
  <si>
    <t>110</t>
  </si>
  <si>
    <t>Подпрограмма «Обеспечение первичных мер пожарной безопасности и безопасности людей на водных объектах» муниципальной программы "Безопасность"</t>
  </si>
  <si>
    <t>Мероприятия в области обеспечения первичных мер пожарной безопасности и безопасности людей на водных объектах в рамках подпрограммы «Обеспечение первичных мер пожарной безопасности и безопасности людей на водных объектах» муниципальной программы "Безопасность"</t>
  </si>
  <si>
    <t>Подпрограмма «Профилактика терроризма и экстремизма» муниципальной программы "Безопасность"</t>
  </si>
  <si>
    <t>Мероприятия по профилактике терроризма и экстремизма в рамках подпрограммы "Профилактика терроризма и экстремизма" муниципальной программы "Безопасность"</t>
  </si>
  <si>
    <t>Подпрограмма «Совершенствование ведения гражданской обороны, осуществление мероприятий по предупреждению и защите населения от чрезвычайных ситуаций" муниципальной программы "Безопасность"</t>
  </si>
  <si>
    <t>Мероприятия по гражданской обороне, предупреждению и защите населения от чрезвычайных ситуаций в рамках подпрограммы «Совершенствование ведения гражданской обороны, осуществление мероприятий по предупреждению и защите населения от чрезвычайных ситуаций" муниципальной программы "Безопасность"</t>
  </si>
  <si>
    <t>Муниципальная программа «Развитие части территорий»</t>
  </si>
  <si>
    <t>Мероприятия по обеспечению первичных мер пожарной безопасности</t>
  </si>
  <si>
    <t>0650000000</t>
  </si>
  <si>
    <t>Расходы на реализацию проектов местных инициатив граждан, получивших грантовую поддержку, за счет средств областного бюджета. Обеспечение первичных мер пожарной безопасности.</t>
  </si>
  <si>
    <t>0650070880</t>
  </si>
  <si>
    <t>06500S0000</t>
  </si>
  <si>
    <t>Мероприятия, направленные на реализацию проектов местных инициатив граждан, получивших грантовую поддержку, в рамках муниципальной программы «Развитие части территорий". Обеспечение первичных мер пожарной безопасности.</t>
  </si>
  <si>
    <t>06500S0880</t>
  </si>
  <si>
    <t>Мероприятия в области социальной поддержки семей в рамках муниципальной программы "Социальная политика"</t>
  </si>
  <si>
    <t>Подпрограмма «Повышение безопасности дорожного движения» муниципальной программы "Безопасность"</t>
  </si>
  <si>
    <t>Мероприятия в области повышения безопасности дорожного движения в рамках подпрограммы «Повышение безопасности дорожного движения» муниципальной программы "Безопасность"</t>
  </si>
  <si>
    <t>Мероприятия, направленные на реализацию проектов местных инициатив граждан, получивших грантовую поддержку, в рамках муниципальной программы «Развитие части территорий". Капитальный ремонт, ремонт и содержание  автомобильных дорог.</t>
  </si>
  <si>
    <t>Муниципальная программа «Развитие автомобильных дорог"</t>
  </si>
  <si>
    <t>Обеспечение капитального ремонта дорог, ремонт и содержание  автомобильных дорог общего пользования местного значения в рамках муниципальной программы «Развитие автомобильных дорог»</t>
  </si>
  <si>
    <t>Проектирование дорог общего пользования местного значения в рамках муниципальной программы «Развитие автомобильных дорог»</t>
  </si>
  <si>
    <t>Капитальный ремонт и ремонт автомобильных дорог общего пользования местного значения в рамках муниципальной программы «Развитие автомобильных дорог»</t>
  </si>
  <si>
    <t>Бюджетные инвестиции на проектирование, строительство, реконструкцию объектов муниципальной собственности в рамках муниципальной программы «Развитие автомобильных дорог»</t>
  </si>
  <si>
    <t>1600000000</t>
  </si>
  <si>
    <t>1610000000</t>
  </si>
  <si>
    <t>1610001410</t>
  </si>
  <si>
    <t>1620000000</t>
  </si>
  <si>
    <t>1620001420</t>
  </si>
  <si>
    <t>1700000000</t>
  </si>
  <si>
    <t>Основное мероприятие "Развитие землеустройства для рационального и эффективного использования и вовлечения в оборот объектов недвижимого имущества (зданий, сооружений, помещений, земельных участков)"</t>
  </si>
  <si>
    <t>1700100000</t>
  </si>
  <si>
    <t>1700101440</t>
  </si>
  <si>
    <t>Оказание поддержки гражданам, пострадавшим в результате пожара муниципального жилищного фонда в рамках подпрограммы «Оказание поддержки гражданам, пострадавшим в результате пожара муниципального жилищного фонда»муниципальной программы «Обеспечение жильем граждан на территории МО Аннинское сельское поселение МО Ломоносовский муниципальный район Ленинградской области на 2014-2016 годы и на период до 2020 года"</t>
  </si>
  <si>
    <t>Подпрограмма «Замена внутриквартирного оборудования в жилищном фонде" муниципальной программы "Муниципальное имущество"</t>
  </si>
  <si>
    <t>Мероприятия по замене газовых, электрических плит и радиаторов отопления в рамках подпрограммы «Замена внутриквартирного оборудования в жилищном фонде" муниципальной программы "Муниципальное имущество"</t>
  </si>
  <si>
    <t>Мероприятия по установке и замене индивидуальных узлов учета, замене покрытия ванн в рамках подпрограммы «Замена внутриквартирного оборудования в жилищном фонде" муниципальной программы "Муниципальное имущество"</t>
  </si>
  <si>
    <t>Подпрограмма «Ремонт и капитальный ремонт муниципального жилищного фонда» муниципальной программы «Муниципальное имущество»</t>
  </si>
  <si>
    <t>0750000000</t>
  </si>
  <si>
    <t>Обеспечение ремонта и капитального ремонта объектов муниципального жилищного фонда в рамках подпрограммы  «Ремонт и капитальный ремонт муниципального жилищного фонда» муниципальной программы «Муниципальное имущество»</t>
  </si>
  <si>
    <t>0750001460</t>
  </si>
  <si>
    <t>1400000000</t>
  </si>
  <si>
    <t>1400100000</t>
  </si>
  <si>
    <t>1400101120</t>
  </si>
  <si>
    <t>1400200000</t>
  </si>
  <si>
    <t>1400201130</t>
  </si>
  <si>
    <t>Муниципальная программа "Переселение граждан из аварийного жилищного фонда"</t>
  </si>
  <si>
    <t>1500000000</t>
  </si>
  <si>
    <t>Основное мероприятие "Переселение граждан из аварийного жилищного фонда в рамках муниципальной программы "Переселение граждан из аварийного жилищного фонда"</t>
  </si>
  <si>
    <t>1500100000</t>
  </si>
  <si>
    <t>Переселение граждан из аварийного жилищного фонда в рамках муниципальной программы "Переселение граждан из аварийного жилищного фонда"</t>
  </si>
  <si>
    <t>1500101400</t>
  </si>
  <si>
    <t>Муниципальная программа «Развитие газификации»</t>
  </si>
  <si>
    <t>Бюджетные инвестиции на проектирование, строительство, реконструкцию объектов муниципальной собственности в рамках муниципальной программы «Развитие газификации»</t>
  </si>
  <si>
    <t>Прочие мероприятия в рамках муниципальной программы «Развитие газификации»</t>
  </si>
  <si>
    <t>Муниципальная программа "Комплексное развитие систем коммунальной инфраструктуры"</t>
  </si>
  <si>
    <t>1200000000</t>
  </si>
  <si>
    <t>Подпрограмма "Развитие систем водоснабжения" муниципальной программы "Комплексное развитие систем коммунальной инфраструктуры"</t>
  </si>
  <si>
    <t>1210000000</t>
  </si>
  <si>
    <t>Бюджетные инвестиции на проектирование, строительство, реконструкцию систем водоснабжения в рамках подпрограммы "Развитие систем водоснабжения" муниципальной программы "Комплексное развитие систем коммунальной инфраструктуры"</t>
  </si>
  <si>
    <t>1210000250</t>
  </si>
  <si>
    <t>Подпрограмма "Развитие систем водоотведения" муниципальной программы "Комплексное развитие систем коммунальной инфраструктуры"</t>
  </si>
  <si>
    <t>1220000000</t>
  </si>
  <si>
    <t>Мероприятия в области развития систем водоотведения в рамках подпрограммы "Развитие систем водоотведения" муниципальной программы "Комплексное развитие систем коммунальной инфраструктуры"</t>
  </si>
  <si>
    <t>1220001300</t>
  </si>
  <si>
    <t>Подпрограмма "Развитие систем теплоснабжения" муниципальной программы "Комплексное развитие систем коммунальной инфраструктуры"</t>
  </si>
  <si>
    <t>1230000000</t>
  </si>
  <si>
    <t>Бюджетные инвестиции на проектирование, строительство, реконструкцию систем теплоснабжения в рамках подпрограммы "Развитие систем теплоснабжения" муниципальной программы "Комплексное развитие систем коммунальной инфраструктуры"</t>
  </si>
  <si>
    <t>1230000250</t>
  </si>
  <si>
    <t>Подпрограмма "Развитие систем электроснабжения" муниципальной программы "Комплексное развитие систем коммунальной инфраструктуры"</t>
  </si>
  <si>
    <t>1240000000</t>
  </si>
  <si>
    <t>Мероприятия в области развития систем электроснабжения в рамках подпрограммы "Развитие систем электроснабжения" муниципальной программы "Комплексное развитие систем коммунальной инфраструктуры"</t>
  </si>
  <si>
    <t>1240001310</t>
  </si>
  <si>
    <t>Подпрограмма "Развитие систем газоснабжения" муниципальной программы "Комплексное развитие систем коммунальной инфраструктуры"</t>
  </si>
  <si>
    <t>1250000000</t>
  </si>
  <si>
    <t>Мероприятия в области развития систем газоснабжения в рамках подпрограммы "Развитие систем газоснабжения" муниципальной программы "Комплексное развитие систем коммунальной инфраструктуры"</t>
  </si>
  <si>
    <t>1250001520</t>
  </si>
  <si>
    <t>Мероприятия, направленные на реализацию проектов местных инициатив граждан, получивших грантовую поддержку, в рамках муниципальной программы «Развитие части территорий». Улучшение уличного освещения.</t>
  </si>
  <si>
    <t>Расходы на реализацию проектов местных инициатив граждан, получивших грантовую поддержку, за счет средств областного бюджета. Строительство и содержание объектов благоустройства.</t>
  </si>
  <si>
    <t xml:space="preserve">Мероприятия, направленные на реализацию проектов местных инициатив граждан, получивших грантовую поддержку, в рамках муниципальной программы «Развитие части территорий». Строительство и содержание объектов благоустройства. </t>
  </si>
  <si>
    <t>Муниципальная программа "Благоустройство"</t>
  </si>
  <si>
    <t>Подпрограмма «Содержание улично-дорожной сети» муниципальной программы "Благоустройство"</t>
  </si>
  <si>
    <t>Мероприятия по содержанию улично-дорожной сети в рамках подпрограммы «Содержание улично-дорожной сети» муниципальной программы "Благоустройство"</t>
  </si>
  <si>
    <t>Подпрограмма «Строительство и содержание объектов благоустройства» муниципальной программы "Благоустройство"</t>
  </si>
  <si>
    <t>Мероприятия в рамках подпрограммы «Строительство и содержание объектов благоустройства» муниципальной программы "Благоустройство"</t>
  </si>
  <si>
    <t>Подпрограмма «Проведение озеленительных работ» муниципальной программы "Благоустройство"</t>
  </si>
  <si>
    <t>Мероприятия по озеленению в рамках подпрограммы «Проведение озеленительных работ» муниципальной программы "Благоустройство"</t>
  </si>
  <si>
    <t>Подпрограмма «Чистые дворы: содержание и обеспечение санитарного состояния территории» муниципальной программы "Благоустройство"</t>
  </si>
  <si>
    <t>Мероприятия по содержанию и обеспечению санитарного состояния территории в рамках подпрограммы «Чистые дворы: содержание и обеспечение санитарного состояния территории» муниципальной программы "Благоустройство"</t>
  </si>
  <si>
    <t>Мероприятия, направленные на устройство комфортного совместного проживания человека и животных, в рамках подпрограммы «Содержание и обеспечение санитарного состояния территории» муниципальной программы "Благоустройство МО Аннинское сельское поселение"</t>
  </si>
  <si>
    <t>Подпрограмма «Светлые дворы: уличное освещение» муниципальной программы "Благоустройство"</t>
  </si>
  <si>
    <t>Мероприятия, направленные на оказание услуг уличного освещения, в рамках подпрограммы «Светлые дворы: уличное освещение» муниципальной программы "Благоустройство"</t>
  </si>
  <si>
    <t>Подпрограмма «Водоотвод ливневых стоков и талых вод от жилых микрорайонов» муниципальной программы "Благоустройство"</t>
  </si>
  <si>
    <t>Обеспечение водоотвода ливневых стоков и талых вод от жилых микрорайонов в рамках подпрограммы «Водоотвод ливневых стоков и талых вод от жилых микрорайонов» муниципальной программы "Благоустройство"</t>
  </si>
  <si>
    <t>Подпрограмма «Праздничное благоустройство территории» муниципальной программы "Благоустройство"</t>
  </si>
  <si>
    <t>Обеспечение праздничного благоустройства территории в рамках подпрограммы «Праздничное благоустройство территории» муниципальной программы "Благоустройство"</t>
  </si>
  <si>
    <t xml:space="preserve"> Подпрограмма «Содержание и уборка мест воинских захоронений» муниципальной программы "Благоустройство"</t>
  </si>
  <si>
    <t>Мероприятия по содержанию и уборке мест воинских захоронений в рамках подпрограммы «Содержание и уборка мест воинских захоронений» муниципальной программы "Благоустройство"</t>
  </si>
  <si>
    <t xml:space="preserve"> Подпрограмма «Комфортное совместное проживание человека и животных» муниципальной программы "Благоустройство"</t>
  </si>
  <si>
    <t>09Б0000000</t>
  </si>
  <si>
    <t>Мероприятия, направленные на устройство комфортного совместного проживания человека и животных, в рамках подпрограммы«Комфортное совместное проживание человека и животных» муниципальной программы "Благоустройство"</t>
  </si>
  <si>
    <t>09Б0001510</t>
  </si>
  <si>
    <t>Муниципальная программа "Устойчивое развитие сельских территорий"</t>
  </si>
  <si>
    <t>Раходы на проектирование, строительство и реконструкцию объектов за счет средств областного бюджета</t>
  </si>
  <si>
    <t>Проектирование, строительство и реконструкция объектов в рамках муниципальной программы «Устойчивое развитие сельских территорий»</t>
  </si>
  <si>
    <t>Расходы на обеспечение выплат стимулирующего характера работникам муниципальных учреждений культуры Ленинградской области за счет средств областного бюджета</t>
  </si>
  <si>
    <t>03100S0000</t>
  </si>
  <si>
    <t>Расходы на обеспечение выплат стимулирующего характера работникам муниципальных учреждений культуры Ленинградской области за счет средств местного бюджета</t>
  </si>
  <si>
    <t>03100S0360</t>
  </si>
  <si>
    <t>Муниципальная программа «Устойчивое развитие сельских территорий»</t>
  </si>
  <si>
    <t>Улучшение жилищных условий граждан, проживающих в сельской местности, в рамках муниципальной программы «Устойчивое развитие сельских территорий»</t>
  </si>
  <si>
    <t>Муниципальная программа «Обеспечение жильем граждан"</t>
  </si>
  <si>
    <t>Подпрограмма "Жилье для молодежи" муниципальной программы «Обеспечение жильем граждан"</t>
  </si>
  <si>
    <t>Улучшение жилищных условий молодежи, проживающей в сельской местности в рамках подпрограммы "Жилье для молодежи" муниципальной программы «Обеспечение жильем граждан"</t>
  </si>
  <si>
    <t>Мероприятия в области социальной поддержки ветеранов Великой отечественной войны, ветеранов труда  в рамках муниципальной программы "Социальная политика"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</si>
  <si>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обеспечения деятельности учреждений спорта</t>
  </si>
  <si>
    <t>Подпрограмма "Развитие средств массовой информации" муниципальной программы "Создание условий для развития средств массовой информации и формирования положительного имиджа"</t>
  </si>
  <si>
    <t>1810000000</t>
  </si>
  <si>
    <t>Мероприятия в области развития средств массовой информации в рамках подпрограммы "Развитие средств массовой информации" муниципальной программы "Создание условий для развития средств массовой информации и формирования положительного имиджа"</t>
  </si>
  <si>
    <t>1810001450</t>
  </si>
  <si>
    <t>Другие вопросы в области образования</t>
  </si>
  <si>
    <t xml:space="preserve">Решением совета депутатов </t>
  </si>
  <si>
    <t>1100001250</t>
  </si>
  <si>
    <t>Муниципальная программа "Развитие муниципальной службы"</t>
  </si>
  <si>
    <t>2300000000</t>
  </si>
  <si>
    <t>Основное мероприятие "Совершенствование системы муниципальной службы администрации"</t>
  </si>
  <si>
    <t>2300100000</t>
  </si>
  <si>
    <t>Мероприятия в области совершенствования системы муниципальной службы администрации в рамках муниципальной программы "Развитие муниципальной службы"</t>
  </si>
  <si>
    <t>2300101530</t>
  </si>
  <si>
    <t>Основное мероприятие "Капитальный ремонт дорог, ремонт и содержание  автомобильных дорог общего пользования местного значения"</t>
  </si>
  <si>
    <t>0600100000</t>
  </si>
  <si>
    <t>06001S0000</t>
  </si>
  <si>
    <t>06001S0880</t>
  </si>
  <si>
    <t>Основное мероприятие "Повышение безопасности дорожного движения"</t>
  </si>
  <si>
    <t>0600400000</t>
  </si>
  <si>
    <t>Расходы на реализацию проектов местных инициатив граждан, получивших грантовую поддержку, за счет средств областного бюджета. Повышение безопасности дорожного движения.</t>
  </si>
  <si>
    <t>0600470880</t>
  </si>
  <si>
    <t>06004S0000</t>
  </si>
  <si>
    <t>Мероприятия, направленные на реализацию проектов местных инициатив граждан, получивших грантовую поддержку, в рамках муниципальной программы «Развитие части территорий". Повышение безопасности дорожного движения.</t>
  </si>
  <si>
    <t>06004S0880</t>
  </si>
  <si>
    <t>0800000250</t>
  </si>
  <si>
    <t>0800001140</t>
  </si>
  <si>
    <t>0800001270</t>
  </si>
  <si>
    <t>08000S0000</t>
  </si>
  <si>
    <t>08000S0140</t>
  </si>
  <si>
    <t>Муниципальная программа "Регулирование градостроительной деятельности"</t>
  </si>
  <si>
    <t>Подпрограмма "Регулирование градостроительной деятельности в области территориального планирования" муниципальной программы "Регулирование градостроительной деятельности"</t>
  </si>
  <si>
    <t>Мероприятия в сфере регулирования градостроительной деятельности  в рамках подпрограммы "Регулирование градостроительной деятельности в области территориального планирования" муниципальной программы "Регулирование градостроительной деятельности"</t>
  </si>
  <si>
    <t>Подпрограмма "Регулирование градостроительной деятельности в области архитектуры и градостроительства" муниципальной программы "Регулирование градостроительной деятельности"</t>
  </si>
  <si>
    <t>Мероприятия в сфере регулирования градостроительной деятельности  в рамках подпрограммы "Регулирование градостроительной деятельности в области архитектуры и градостроительства" муниципальной программы "Регулирование градостроительной деятельности"</t>
  </si>
  <si>
    <t>Муниципальная программа "Землеустройство"</t>
  </si>
  <si>
    <t>Развитие землеустройства в рамках муниципальной программы "Землеустройство"</t>
  </si>
  <si>
    <t>Подпрограмма "Энергосбережение и повышение энергетической эффективности в жилищной сфере" муниципальной программы  "Энергосбережение и повышение энергетической эффективности"</t>
  </si>
  <si>
    <t>1320000000</t>
  </si>
  <si>
    <t>Мероприятия в области  энергосбережения и повышения энергетической эффективности в жилищной сфере в рамках подпрограммы  "Энергосбережение и повышение энергетической эффективности в жилищной сфере" муниципальной программы  "Энергосбережение и повышение энергетической эффективности"</t>
  </si>
  <si>
    <t>1320001380</t>
  </si>
  <si>
    <t>Муниципальная программа "Капитальный ремонт общего имущества в многоквартирных домах"</t>
  </si>
  <si>
    <t>Основное мероприятие "Капитальный ремонт муниципального жилищного фонда" в рамках муниципальной программы "Капитальный ремонт общего имущества в многоквартирных домах"</t>
  </si>
  <si>
    <t>Взносы на капитальный ремонт муниципального жилищного фонда в рамках муниципальной программы "Капитальный ремонт общего имущества в многоквартирных домах"</t>
  </si>
  <si>
    <t>Меры финансовой поддержки на капитальный ремонт общего имущества в многоквартирных домах в рамках муниципальной программы "Капитальный ремонт общего имущества в многоквартирных домах"</t>
  </si>
  <si>
    <t>1000000250</t>
  </si>
  <si>
    <t>1000001240</t>
  </si>
  <si>
    <t>Мероприятия в рамках подпрограммы "Развитие систем водоснабжения" муниципальной программы "Комплексное развитие систем коммунальной инфраструктуры"</t>
  </si>
  <si>
    <t>1210001540</t>
  </si>
  <si>
    <t>Бюджетные инвестиции на проектирование, строительство, реконструкцию объектов муниципальной собственности в рамках подпрограммы "Развитие систем газоснабжения" муниципальной программы "Комплексное развитие систем коммунальной инфраструктуры"</t>
  </si>
  <si>
    <t>1250000250</t>
  </si>
  <si>
    <t>Основное мероприятие "Улучшение уличного освещения"</t>
  </si>
  <si>
    <t>0600200000</t>
  </si>
  <si>
    <t>06002S0000</t>
  </si>
  <si>
    <t>06002S0880</t>
  </si>
  <si>
    <t>Основное мероприятие "Строительство и содержание объектов благоустройства"</t>
  </si>
  <si>
    <t>0600300000</t>
  </si>
  <si>
    <t>0600370880</t>
  </si>
  <si>
    <t>06003S0000</t>
  </si>
  <si>
    <t>06003S0880</t>
  </si>
  <si>
    <t>Мероприятия по обеспечению учета и организации эффективного использования муниципального имущества в рамках подпрограммы "Эффективное использование муниципального имущества" муниципальной программы «Муниципальное имущество»</t>
  </si>
  <si>
    <t>Подпрограмма «Установка объектов ориентирующей информации» муниципальной программы "Благоустройство"</t>
  </si>
  <si>
    <t>Мероприятия по установке объектов ориентирующей информации в рамках подпрограммы «Установка объектов ориентирующей информации» муниципальной программы "Благоустройство"</t>
  </si>
  <si>
    <t xml:space="preserve"> Подпрограмма «Формирование комфортной городской среды» муниципальной программы "Благоустройство"</t>
  </si>
  <si>
    <t>09Г0000000</t>
  </si>
  <si>
    <t>Основное мероприятие "Благоустройство территорий"</t>
  </si>
  <si>
    <t>09Г0100000</t>
  </si>
  <si>
    <t>Мероприятия, направленные на формирование комфортной городской среды, в рамках подпрограммы «Формирование комфортной городской среды» муниципальной программы "Благоустройство"</t>
  </si>
  <si>
    <t>09Г01L5550</t>
  </si>
  <si>
    <t>Основное мероприятие "Обеспечение деятельности муниципальных казенных учреждений в сфере оказания ритуальных услуг"</t>
  </si>
  <si>
    <t>2200200000</t>
  </si>
  <si>
    <t>2200200230</t>
  </si>
  <si>
    <t xml:space="preserve">Молодежная политика </t>
  </si>
  <si>
    <t>Муниципальная программа «Развитие молодежной политики, культуры, физической культуры и туризма»</t>
  </si>
  <si>
    <t>Подпрограмма «Молодежная политика» муниципальной программы «Развитие молодежной политики, культуры, физической культуры и туризма»</t>
  </si>
  <si>
    <t>Мероприятия по реализации творческого потенциала молодежи. Организация и проведение культурно-массовых молодежных мероприятий в рамках подпрограммы «Молодежная политика» муниципальной программы «Развитие молодежной политики, культуры, физической культуры и туризма»</t>
  </si>
  <si>
    <t>01000S0000</t>
  </si>
  <si>
    <t>01000S0660</t>
  </si>
  <si>
    <t>Подпрограмма «Развитие культуры» муниципальной программы «Развитие молодежной политики, культуры, физической культуры и туризма»</t>
  </si>
  <si>
    <t>Предоставление муниципальным бюджетным и автономным учреждениям субсидий в рамках обеспечения деятельности библиотек подпрограммы «Развитие культуры» муниципальной программы «Развитие молодежной политики, культуры, физической культуры и туризма»</t>
  </si>
  <si>
    <t>Предоставление муниципальным бюджетным и автономным учреждениям субсидий в рамках обеспечения деятельности домов культуры подпрограммы «Развитие культуры» муниципальной программы «Развитие молодежной политики, культуры, физической культуры и туризма»</t>
  </si>
  <si>
    <t>Подпрограмма «Строительство объектов культуры и спорта» муниципальной программы «Развитие молодежной политики, культуры, физической культуры и туризма»</t>
  </si>
  <si>
    <t>0340000000</t>
  </si>
  <si>
    <t>Основное мероприятие "Строительство дома культуры со зрительным залом на 150 мест и библиотекой в пос. Новоселье Ломоносовского района" в рамках подпрограммы «Строительство объектов культуры и спорта» муниципальной программы «Развитие молодежной политики, культуры, физической культуры и туризма»</t>
  </si>
  <si>
    <t>0340100000</t>
  </si>
  <si>
    <t>Раходы на строительство и реконструкцию объектов культуры в городских поселках Ленинградской области за счет средств областного бюджета</t>
  </si>
  <si>
    <t>0340174230</t>
  </si>
  <si>
    <t>03401S0000</t>
  </si>
  <si>
    <t>03401S4230</t>
  </si>
  <si>
    <t xml:space="preserve"> Бюджетные инвестиции на проектирование, строительство, реконструкцию объектов в рамках подпрограммы "Регулирование градостроительной деятельности в области архитектуры и градостроительства" муниципальной программы "Регулирование градостроительной деятельности"</t>
  </si>
  <si>
    <t>1620000250</t>
  </si>
  <si>
    <t>Возврат средств в бюджеты других уровней бюджетной системы Российской Федерации</t>
  </si>
  <si>
    <t>9900000270</t>
  </si>
  <si>
    <t>01000S3340</t>
  </si>
  <si>
    <t>Подпрограмма "Поддержка граждан, нуждающихся в улучшении жилищных условий, на основе принципов ипотечного кредитования" муниципальной программы «Обеспечение жильем граждан"</t>
  </si>
  <si>
    <t>Улучшение жилищных условий граждан в рамках подпрограммы "Поддержка граждан, нуждающихся в улучшении жилищных условий, на основе принципов ипотечного кредитования" муниципальной программы «Обеспечение жильем граждан"</t>
  </si>
  <si>
    <t>Подпрограмма «Развитие массовой физической культуры и спорта» муниципальной программы «Развитие молодежной политики, культуры, физической культуры и туризма»</t>
  </si>
  <si>
    <t>Предоставление муниципальным бюджетным и автономным учреждениям субсидий в рамках подпрограммы  «Развитие массовой физической культуры и спорта» муниципальной программы «Развитие молодежной политики, культуры, физической культуры и туризма»</t>
  </si>
  <si>
    <t>УТВЕРЖДЕНЫ</t>
  </si>
  <si>
    <t>Основное мероприятие "Капитальный ремонт общего имущества в многоквартирных домах" в рамках муниципальной программы "Капитальный ремонт общего имущества  в многоквартирных домах"</t>
  </si>
  <si>
    <t>1400101130</t>
  </si>
  <si>
    <t>Раходы на строительство и реконструкцию объектов культуры  за счет средств местного бюджета</t>
  </si>
  <si>
    <t>от ______________2020  № ___</t>
  </si>
  <si>
    <t>Осушествление отдельных государственных полномочий в рамках непрограммных напрвлений деятельности органов местного самоуправления</t>
  </si>
  <si>
    <t>иные межбюджетные трансферты на поощрение муниципальных управленческих команд в 2019 году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</si>
  <si>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</si>
  <si>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</si>
  <si>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9900050000</t>
  </si>
  <si>
    <t>9900055502</t>
  </si>
  <si>
    <t>880</t>
  </si>
  <si>
    <t>Специальные расходы</t>
  </si>
  <si>
    <t>Мероприятия на реализацию областного закона от 28 декабря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области".Капитальный ремонт,ремонт и содержание автомобильных дорог.</t>
  </si>
  <si>
    <t>06001S4770</t>
  </si>
  <si>
    <t>08000S0120</t>
  </si>
  <si>
    <t>Строительсто (реконструкция), включая проектирование, автомобильных дорог общего пользования местного значения</t>
  </si>
  <si>
    <t>Мероприятия, направленные на обеспечение устойчивого сокращения непригодного для проживания жилого фонда. Средства Фонда содействия реформиронанию ЖКХ</t>
  </si>
  <si>
    <t>150F367483</t>
  </si>
  <si>
    <t>Мероприятия, направленные на обеспечение устойчивого сокращения непригодного для проживания жилого фонда. Средства областного бюджета</t>
  </si>
  <si>
    <t>Мероприятия, направленные на обеспечение устойчивого сокращения непригодного для проживания жилого фонда. Средства местного бюджета</t>
  </si>
  <si>
    <t>150F367484</t>
  </si>
  <si>
    <t>150F36748S</t>
  </si>
  <si>
    <t>Подпрограмма "Развитие систем утилизации и захоронения ТБО"</t>
  </si>
  <si>
    <t>Мероприятия в области развития систем утилизации и захоронения ТБО в рамках подпрограммы "Развитие систем утилизации и захоронения ТБО" муниципальной программы "Комплексное развитие систем коммунальной инфраструктуры"</t>
  </si>
  <si>
    <t>1260000000</t>
  </si>
  <si>
    <t>1260001530</t>
  </si>
  <si>
    <t>06002S4770</t>
  </si>
  <si>
    <t>Мероприятия на реализацию областного закона от 28 декабря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области".Улучшение уличного освещения.</t>
  </si>
  <si>
    <t>Муниципальная программа «Формирование комфортной городской среды»</t>
  </si>
  <si>
    <t>Мероприятия, направленные на благоустройство территорий, в рамках программы "Формирование комфортной городской среды"</t>
  </si>
  <si>
    <t>2400000000</t>
  </si>
  <si>
    <t>240F255550</t>
  </si>
  <si>
    <t>Муниципальная программа "Содействие участию населения в осуществлении местного самоуправления в иных ормах на территории административного центра МО Аннинское городское поселение"</t>
  </si>
  <si>
    <t>Мероприятия, направленные на благоустройство части территории, являющейся административным центром</t>
  </si>
  <si>
    <t>2500000000</t>
  </si>
  <si>
    <t>Основное мероприятие "Реализация учасия населения в осуществлении местного самоуправления в иных формах на территории МО Аннинское городское поселение"</t>
  </si>
  <si>
    <t>2500100000</t>
  </si>
  <si>
    <t>25001S4660</t>
  </si>
  <si>
    <t>Прочие расходы в рамках полномочий органов местного самоуправления</t>
  </si>
  <si>
    <t>0320000250</t>
  </si>
  <si>
    <t>Бюджетные инвестиции на проектирование, строительство, реконструкцию объектов физической культуры и спорта</t>
  </si>
  <si>
    <t>от ___________ 2020  № ___</t>
  </si>
  <si>
    <t>06</t>
  </si>
  <si>
    <t>за 2019 год по разделам и подразделам классификации расходов бюджетов</t>
  </si>
  <si>
    <t>исполнения расходов местного бюджета МО Аннинское городское поселение за 2019 год                                                                                                                                           по ведомственной структуре расходов местного бюджета МО Аннинское городское поселение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</si>
</sst>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000"/>
    <numFmt numFmtId="187" formatCode="0.0"/>
    <numFmt numFmtId="188" formatCode="0000"/>
    <numFmt numFmtId="189" formatCode="0000000"/>
    <numFmt numFmtId="190" formatCode="000"/>
    <numFmt numFmtId="191" formatCode="?"/>
  </numFmts>
  <fonts count="46">
    <font>
      <sz val="10"/>
      <color indexed="8"/>
      <name val="Arial"/>
      <family val="0"/>
    </font>
    <font>
      <sz val="8"/>
      <name val="Arial"/>
      <family val="2"/>
    </font>
    <font>
      <sz val="10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63"/>
      <name val="Times New Roman"/>
      <family val="1"/>
    </font>
    <font>
      <sz val="12"/>
      <color indexed="63"/>
      <name val="Times New Roman"/>
      <family val="1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188" fontId="4" fillId="0" borderId="0" xfId="0" applyNumberFormat="1" applyFont="1" applyBorder="1" applyAlignment="1">
      <alignment horizontal="center" wrapText="1"/>
    </xf>
    <xf numFmtId="189" fontId="4" fillId="0" borderId="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190" fontId="3" fillId="0" borderId="0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 wrapText="1"/>
    </xf>
    <xf numFmtId="190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190" fontId="4" fillId="0" borderId="0" xfId="0" applyNumberFormat="1" applyFont="1" applyBorder="1" applyAlignment="1">
      <alignment horizontal="center" vertical="top" wrapText="1"/>
    </xf>
    <xf numFmtId="181" fontId="4" fillId="0" borderId="0" xfId="6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190" fontId="3" fillId="0" borderId="10" xfId="0" applyNumberFormat="1" applyFont="1" applyBorder="1" applyAlignment="1">
      <alignment horizontal="center" wrapText="1"/>
    </xf>
    <xf numFmtId="188" fontId="3" fillId="0" borderId="10" xfId="0" applyNumberFormat="1" applyFont="1" applyBorder="1" applyAlignment="1">
      <alignment horizontal="center" wrapText="1"/>
    </xf>
    <xf numFmtId="189" fontId="3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wrapText="1"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wrapText="1"/>
    </xf>
    <xf numFmtId="0" fontId="4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justify"/>
    </xf>
    <xf numFmtId="0" fontId="3" fillId="0" borderId="10" xfId="0" applyFont="1" applyFill="1" applyBorder="1" applyAlignment="1">
      <alignment horizontal="justify"/>
    </xf>
    <xf numFmtId="0" fontId="5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justify"/>
    </xf>
    <xf numFmtId="181" fontId="4" fillId="0" borderId="10" xfId="0" applyNumberFormat="1" applyFont="1" applyBorder="1" applyAlignment="1">
      <alignment wrapText="1"/>
    </xf>
    <xf numFmtId="181" fontId="3" fillId="0" borderId="10" xfId="0" applyNumberFormat="1" applyFont="1" applyBorder="1" applyAlignment="1">
      <alignment wrapText="1"/>
    </xf>
    <xf numFmtId="181" fontId="4" fillId="0" borderId="10" xfId="60" applyNumberFormat="1" applyFont="1" applyFill="1" applyBorder="1" applyAlignment="1">
      <alignment horizontal="right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190" fontId="3" fillId="33" borderId="0" xfId="0" applyNumberFormat="1" applyFont="1" applyFill="1" applyBorder="1" applyAlignment="1">
      <alignment wrapText="1"/>
    </xf>
    <xf numFmtId="188" fontId="3" fillId="33" borderId="0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3" fillId="33" borderId="0" xfId="53" applyFont="1" applyFill="1" applyAlignment="1">
      <alignment/>
      <protection/>
    </xf>
    <xf numFmtId="49" fontId="3" fillId="33" borderId="0" xfId="53" applyNumberFormat="1" applyFont="1" applyFill="1" applyAlignment="1">
      <alignment/>
      <protection/>
    </xf>
    <xf numFmtId="0" fontId="3" fillId="33" borderId="11" xfId="53" applyFont="1" applyFill="1" applyBorder="1" applyAlignment="1">
      <alignment horizontal="center" wrapText="1"/>
      <protection/>
    </xf>
    <xf numFmtId="0" fontId="3" fillId="33" borderId="12" xfId="53" applyFont="1" applyFill="1" applyBorder="1" applyAlignment="1">
      <alignment/>
      <protection/>
    </xf>
    <xf numFmtId="49" fontId="3" fillId="33" borderId="10" xfId="53" applyNumberFormat="1" applyFont="1" applyFill="1" applyBorder="1" applyAlignment="1">
      <alignment horizontal="center"/>
      <protection/>
    </xf>
    <xf numFmtId="181" fontId="3" fillId="33" borderId="10" xfId="53" applyNumberFormat="1" applyFont="1" applyFill="1" applyBorder="1" applyAlignment="1">
      <alignment/>
      <protection/>
    </xf>
    <xf numFmtId="49" fontId="3" fillId="33" borderId="13" xfId="53" applyNumberFormat="1" applyFont="1" applyFill="1" applyBorder="1" applyAlignment="1">
      <alignment/>
      <protection/>
    </xf>
    <xf numFmtId="49" fontId="3" fillId="33" borderId="10" xfId="0" applyNumberFormat="1" applyFont="1" applyFill="1" applyBorder="1" applyAlignment="1">
      <alignment horizontal="center" wrapText="1"/>
    </xf>
    <xf numFmtId="0" fontId="3" fillId="33" borderId="13" xfId="53" applyFont="1" applyFill="1" applyBorder="1" applyAlignment="1">
      <alignment/>
      <protection/>
    </xf>
    <xf numFmtId="0" fontId="3" fillId="33" borderId="0" xfId="53" applyFont="1" applyFill="1" applyBorder="1" applyAlignment="1">
      <alignment/>
      <protection/>
    </xf>
    <xf numFmtId="190" fontId="3" fillId="33" borderId="10" xfId="0" applyNumberFormat="1" applyFont="1" applyFill="1" applyBorder="1" applyAlignment="1">
      <alignment horizontal="center" wrapText="1"/>
    </xf>
    <xf numFmtId="0" fontId="3" fillId="33" borderId="14" xfId="53" applyFont="1" applyFill="1" applyBorder="1" applyAlignment="1">
      <alignment/>
      <protection/>
    </xf>
    <xf numFmtId="0" fontId="3" fillId="33" borderId="10" xfId="53" applyFont="1" applyFill="1" applyBorder="1" applyAlignment="1">
      <alignment/>
      <protection/>
    </xf>
    <xf numFmtId="49" fontId="3" fillId="33" borderId="0" xfId="53" applyNumberFormat="1" applyFont="1" applyFill="1" applyBorder="1" applyAlignment="1">
      <alignment horizontal="center"/>
      <protection/>
    </xf>
    <xf numFmtId="49" fontId="3" fillId="33" borderId="0" xfId="53" applyNumberFormat="1" applyFont="1" applyFill="1" applyBorder="1" applyAlignment="1">
      <alignment/>
      <protection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center" wrapText="1"/>
    </xf>
    <xf numFmtId="49" fontId="3" fillId="33" borderId="0" xfId="0" applyNumberFormat="1" applyFont="1" applyFill="1" applyBorder="1" applyAlignment="1">
      <alignment horizontal="center" wrapText="1"/>
    </xf>
    <xf numFmtId="2" fontId="3" fillId="33" borderId="0" xfId="0" applyNumberFormat="1" applyFont="1" applyFill="1" applyBorder="1" applyAlignment="1">
      <alignment/>
    </xf>
    <xf numFmtId="0" fontId="3" fillId="33" borderId="0" xfId="53" applyFont="1" applyFill="1" applyAlignment="1">
      <alignment horizontal="center" wrapText="1" shrinkToFit="1"/>
      <protection/>
    </xf>
    <xf numFmtId="0" fontId="3" fillId="33" borderId="10" xfId="0" applyFont="1" applyFill="1" applyBorder="1" applyAlignment="1">
      <alignment horizontal="center" wrapText="1"/>
    </xf>
    <xf numFmtId="49" fontId="3" fillId="33" borderId="10" xfId="53" applyNumberFormat="1" applyFont="1" applyFill="1" applyBorder="1" applyAlignment="1">
      <alignment horizontal="center" wrapText="1" shrinkToFit="1"/>
      <protection/>
    </xf>
    <xf numFmtId="0" fontId="3" fillId="33" borderId="10" xfId="53" applyFont="1" applyFill="1" applyBorder="1" applyAlignment="1">
      <alignment horizontal="center" wrapText="1" shrinkToFit="1"/>
      <protection/>
    </xf>
    <xf numFmtId="0" fontId="3" fillId="33" borderId="0" xfId="53" applyFont="1" applyFill="1" applyBorder="1" applyAlignment="1">
      <alignment horizontal="center" wrapText="1" shrinkToFit="1"/>
      <protection/>
    </xf>
    <xf numFmtId="0" fontId="7" fillId="33" borderId="0" xfId="0" applyFont="1" applyFill="1" applyBorder="1" applyAlignment="1">
      <alignment wrapText="1"/>
    </xf>
    <xf numFmtId="0" fontId="7" fillId="33" borderId="0" xfId="0" applyFont="1" applyFill="1" applyBorder="1" applyAlignment="1">
      <alignment horizontal="left" wrapText="1"/>
    </xf>
    <xf numFmtId="0" fontId="7" fillId="33" borderId="0" xfId="0" applyFont="1" applyFill="1" applyAlignment="1">
      <alignment horizontal="center" wrapText="1"/>
    </xf>
    <xf numFmtId="0" fontId="7" fillId="33" borderId="0" xfId="53" applyFont="1" applyFill="1" applyAlignment="1">
      <alignment wrapText="1" shrinkToFit="1"/>
      <protection/>
    </xf>
    <xf numFmtId="0" fontId="7" fillId="33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wrapText="1"/>
    </xf>
    <xf numFmtId="49" fontId="7" fillId="33" borderId="10" xfId="53" applyNumberFormat="1" applyFont="1" applyFill="1" applyBorder="1" applyAlignment="1">
      <alignment horizontal="left" wrapText="1" shrinkToFit="1"/>
      <protection/>
    </xf>
    <xf numFmtId="0" fontId="7" fillId="33" borderId="10" xfId="53" applyFont="1" applyFill="1" applyBorder="1" applyAlignment="1">
      <alignment horizontal="left" wrapText="1" shrinkToFit="1"/>
      <protection/>
    </xf>
    <xf numFmtId="2" fontId="7" fillId="33" borderId="15" xfId="53" applyNumberFormat="1" applyFont="1" applyFill="1" applyBorder="1" applyAlignment="1">
      <alignment horizontal="left" wrapText="1" shrinkToFit="1"/>
      <protection/>
    </xf>
    <xf numFmtId="0" fontId="7" fillId="33" borderId="16" xfId="53" applyFont="1" applyFill="1" applyBorder="1" applyAlignment="1">
      <alignment horizontal="left" wrapText="1" shrinkToFit="1"/>
      <protection/>
    </xf>
    <xf numFmtId="0" fontId="7" fillId="33" borderId="10" xfId="42" applyFont="1" applyFill="1" applyBorder="1" applyAlignment="1" applyProtection="1">
      <alignment wrapText="1"/>
      <protection/>
    </xf>
    <xf numFmtId="0" fontId="7" fillId="33" borderId="10" xfId="0" applyNumberFormat="1" applyFont="1" applyFill="1" applyBorder="1" applyAlignment="1">
      <alignment wrapText="1"/>
    </xf>
    <xf numFmtId="0" fontId="7" fillId="33" borderId="10" xfId="0" applyFont="1" applyFill="1" applyBorder="1" applyAlignment="1">
      <alignment horizontal="left" wrapText="1" shrinkToFit="1"/>
    </xf>
    <xf numFmtId="0" fontId="7" fillId="33" borderId="16" xfId="0" applyFont="1" applyFill="1" applyBorder="1" applyAlignment="1">
      <alignment wrapText="1"/>
    </xf>
    <xf numFmtId="191" fontId="7" fillId="33" borderId="17" xfId="0" applyNumberFormat="1" applyFont="1" applyFill="1" applyBorder="1" applyAlignment="1">
      <alignment horizontal="left" wrapText="1"/>
    </xf>
    <xf numFmtId="2" fontId="7" fillId="33" borderId="10" xfId="53" applyNumberFormat="1" applyFont="1" applyFill="1" applyBorder="1" applyAlignment="1">
      <alignment horizontal="left" wrapText="1" shrinkToFit="1"/>
      <protection/>
    </xf>
    <xf numFmtId="0" fontId="7" fillId="33" borderId="0" xfId="0" applyFont="1" applyFill="1" applyAlignment="1">
      <alignment wrapText="1"/>
    </xf>
    <xf numFmtId="0" fontId="7" fillId="33" borderId="17" xfId="0" applyNumberFormat="1" applyFont="1" applyFill="1" applyBorder="1" applyAlignment="1">
      <alignment horizontal="left" wrapText="1"/>
    </xf>
    <xf numFmtId="191" fontId="7" fillId="33" borderId="10" xfId="0" applyNumberFormat="1" applyFont="1" applyFill="1" applyBorder="1" applyAlignment="1">
      <alignment horizontal="left" wrapText="1"/>
    </xf>
    <xf numFmtId="0" fontId="7" fillId="33" borderId="10" xfId="53" applyFont="1" applyFill="1" applyBorder="1" applyAlignment="1">
      <alignment wrapText="1" shrinkToFit="1"/>
      <protection/>
    </xf>
    <xf numFmtId="0" fontId="7" fillId="33" borderId="0" xfId="53" applyFont="1" applyFill="1" applyBorder="1" applyAlignment="1">
      <alignment horizontal="left" wrapText="1" shrinkToFit="1"/>
      <protection/>
    </xf>
    <xf numFmtId="0" fontId="7" fillId="33" borderId="0" xfId="53" applyFont="1" applyFill="1" applyBorder="1" applyAlignment="1">
      <alignment wrapText="1" shrinkToFit="1"/>
      <protection/>
    </xf>
    <xf numFmtId="0" fontId="7" fillId="33" borderId="13" xfId="53" applyFont="1" applyFill="1" applyBorder="1" applyAlignment="1">
      <alignment/>
      <protection/>
    </xf>
    <xf numFmtId="49" fontId="9" fillId="0" borderId="10" xfId="0" applyNumberFormat="1" applyFont="1" applyFill="1" applyBorder="1" applyAlignment="1">
      <alignment horizontal="justify" wrapText="1"/>
    </xf>
    <xf numFmtId="0" fontId="7" fillId="33" borderId="0" xfId="53" applyFont="1" applyFill="1" applyBorder="1" applyAlignment="1">
      <alignment/>
      <protection/>
    </xf>
    <xf numFmtId="181" fontId="3" fillId="0" borderId="10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justify" wrapText="1"/>
    </xf>
    <xf numFmtId="191" fontId="7" fillId="0" borderId="10" xfId="0" applyNumberFormat="1" applyFont="1" applyFill="1" applyBorder="1" applyAlignment="1">
      <alignment horizontal="justify" wrapText="1"/>
    </xf>
    <xf numFmtId="49" fontId="10" fillId="0" borderId="10" xfId="0" applyNumberFormat="1" applyFont="1" applyFill="1" applyBorder="1" applyAlignment="1">
      <alignment horizontal="center" wrapText="1"/>
    </xf>
    <xf numFmtId="181" fontId="7" fillId="33" borderId="10" xfId="53" applyNumberFormat="1" applyFont="1" applyFill="1" applyBorder="1" applyAlignment="1">
      <alignment/>
      <protection/>
    </xf>
    <xf numFmtId="49" fontId="7" fillId="33" borderId="1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188" fontId="3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190" fontId="3" fillId="0" borderId="0" xfId="0" applyNumberFormat="1" applyFont="1" applyBorder="1" applyAlignment="1">
      <alignment horizontal="center" wrapText="1"/>
    </xf>
    <xf numFmtId="49" fontId="3" fillId="33" borderId="18" xfId="0" applyNumberFormat="1" applyFont="1" applyFill="1" applyBorder="1" applyAlignment="1">
      <alignment horizontal="center" wrapText="1"/>
    </xf>
    <xf numFmtId="49" fontId="3" fillId="33" borderId="19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181" fontId="3" fillId="33" borderId="18" xfId="60" applyNumberFormat="1" applyFont="1" applyFill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190" fontId="3" fillId="33" borderId="0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4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wrapText="1"/>
    </xf>
    <xf numFmtId="0" fontId="7" fillId="33" borderId="18" xfId="0" applyFont="1" applyFill="1" applyBorder="1" applyAlignment="1">
      <alignment horizontal="center" wrapText="1"/>
    </xf>
    <xf numFmtId="0" fontId="7" fillId="33" borderId="19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змПрил 3-4-2006-н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102;&#1076;&#1078;&#1077;&#1090;\&#1041;&#1102;&#1076;&#1078;&#1077;&#1090;%202018\&#1048;&#1079;&#1084;&#1077;&#1085;&#1077;&#1085;&#1080;&#1103;%20&#1074;%20&#1073;&#1102;&#1076;&#1078;&#1077;&#1090;&#1077;%202018\&#1056;&#1077;&#1096;&#1077;&#1085;&#1080;&#1077;%2038%20&#1086;&#1090;%2012.12.2018\&#1055;&#1088;&#1080;&#1083;&#1086;&#1078;&#1077;&#1085;&#1080;&#1077;%208,9,10%20&#1056;&#1072;&#1089;&#1093;&#1086;&#1076;&#1099;%20%202018-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р  8"/>
      <sheetName val="распр.б.а. 9"/>
      <sheetName val="вед. 10"/>
    </sheetNames>
    <sheetDataSet>
      <sheetData sheetId="1">
        <row r="23">
          <cell r="G23">
            <v>0</v>
          </cell>
        </row>
        <row r="26">
          <cell r="G26">
            <v>25.6</v>
          </cell>
        </row>
        <row r="75">
          <cell r="G75">
            <v>0</v>
          </cell>
        </row>
        <row r="83">
          <cell r="G83">
            <v>0</v>
          </cell>
        </row>
        <row r="87">
          <cell r="G87">
            <v>0</v>
          </cell>
        </row>
        <row r="134">
          <cell r="G134">
            <v>0</v>
          </cell>
        </row>
        <row r="145">
          <cell r="G145">
            <v>0</v>
          </cell>
        </row>
        <row r="160">
          <cell r="G160">
            <v>0</v>
          </cell>
        </row>
        <row r="170">
          <cell r="G170">
            <v>0</v>
          </cell>
        </row>
        <row r="196">
          <cell r="G196">
            <v>0</v>
          </cell>
        </row>
        <row r="230">
          <cell r="G230">
            <v>0</v>
          </cell>
        </row>
        <row r="237">
          <cell r="G237">
            <v>0</v>
          </cell>
        </row>
        <row r="238">
          <cell r="G238">
            <v>0</v>
          </cell>
        </row>
        <row r="242">
          <cell r="G242">
            <v>0</v>
          </cell>
        </row>
        <row r="246">
          <cell r="G246">
            <v>0</v>
          </cell>
        </row>
        <row r="260">
          <cell r="G260">
            <v>0</v>
          </cell>
        </row>
        <row r="263">
          <cell r="G263">
            <v>0</v>
          </cell>
        </row>
        <row r="279">
          <cell r="G279">
            <v>0</v>
          </cell>
        </row>
        <row r="286">
          <cell r="G286">
            <v>0</v>
          </cell>
        </row>
        <row r="300">
          <cell r="G300">
            <v>0.6</v>
          </cell>
        </row>
        <row r="312">
          <cell r="G312">
            <v>0</v>
          </cell>
        </row>
        <row r="329">
          <cell r="G329">
            <v>0</v>
          </cell>
        </row>
        <row r="355">
          <cell r="G355">
            <v>0</v>
          </cell>
        </row>
        <row r="358">
          <cell r="G358">
            <v>0</v>
          </cell>
        </row>
        <row r="370">
          <cell r="G370">
            <v>0</v>
          </cell>
        </row>
        <row r="377">
          <cell r="G377">
            <v>0</v>
          </cell>
        </row>
        <row r="384">
          <cell r="G384">
            <v>0</v>
          </cell>
        </row>
        <row r="391">
          <cell r="G391">
            <v>0</v>
          </cell>
        </row>
        <row r="406">
          <cell r="G406">
            <v>0</v>
          </cell>
        </row>
        <row r="410">
          <cell r="G410">
            <v>0</v>
          </cell>
        </row>
        <row r="417">
          <cell r="G417">
            <v>0</v>
          </cell>
        </row>
        <row r="435">
          <cell r="G435">
            <v>0</v>
          </cell>
        </row>
        <row r="454">
          <cell r="G4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A24" sqref="A24:IV24"/>
    </sheetView>
  </sheetViews>
  <sheetFormatPr defaultColWidth="9.140625" defaultRowHeight="19.5" customHeight="1"/>
  <cols>
    <col min="1" max="1" width="58.140625" style="7" customWidth="1"/>
    <col min="2" max="2" width="7.421875" style="7" customWidth="1"/>
    <col min="3" max="3" width="9.28125" style="7" customWidth="1"/>
    <col min="4" max="4" width="9.28125" style="7" hidden="1" customWidth="1"/>
    <col min="5" max="5" width="7.8515625" style="7" hidden="1" customWidth="1"/>
    <col min="6" max="6" width="17.00390625" style="7" customWidth="1"/>
    <col min="7" max="16384" width="8.8515625" style="7" customWidth="1"/>
  </cols>
  <sheetData>
    <row r="1" spans="1:6" ht="19.5" customHeight="1">
      <c r="A1" s="4"/>
      <c r="B1" s="5"/>
      <c r="C1" s="5"/>
      <c r="D1" s="5"/>
      <c r="E1" s="5"/>
      <c r="F1" s="6" t="s">
        <v>124</v>
      </c>
    </row>
    <row r="2" spans="1:6" ht="8.25" customHeight="1">
      <c r="A2" s="4"/>
      <c r="B2" s="5"/>
      <c r="C2" s="5"/>
      <c r="D2" s="5"/>
      <c r="E2" s="5"/>
      <c r="F2" s="6"/>
    </row>
    <row r="3" spans="1:6" ht="14.25" customHeight="1">
      <c r="A3" s="8" t="s">
        <v>20</v>
      </c>
      <c r="B3" s="104" t="s">
        <v>44</v>
      </c>
      <c r="C3" s="105"/>
      <c r="D3" s="105"/>
      <c r="E3" s="105"/>
      <c r="F3" s="105"/>
    </row>
    <row r="4" spans="1:6" ht="15" customHeight="1">
      <c r="A4" s="8"/>
      <c r="B4" s="102" t="s">
        <v>63</v>
      </c>
      <c r="C4" s="103"/>
      <c r="D4" s="103"/>
      <c r="E4" s="103"/>
      <c r="F4" s="103"/>
    </row>
    <row r="5" spans="1:6" ht="30" customHeight="1">
      <c r="A5" s="8"/>
      <c r="B5" s="102" t="s">
        <v>226</v>
      </c>
      <c r="C5" s="103"/>
      <c r="D5" s="103"/>
      <c r="E5" s="103"/>
      <c r="F5" s="103"/>
    </row>
    <row r="6" spans="1:6" ht="13.5" customHeight="1">
      <c r="A6" s="8"/>
      <c r="B6" s="106" t="s">
        <v>533</v>
      </c>
      <c r="C6" s="103"/>
      <c r="D6" s="103"/>
      <c r="E6" s="103"/>
      <c r="F6" s="103"/>
    </row>
    <row r="7" spans="1:6" ht="6" customHeight="1">
      <c r="A7" s="8"/>
      <c r="B7" s="9"/>
      <c r="C7" s="1"/>
      <c r="D7" s="2"/>
      <c r="E7" s="9"/>
      <c r="F7" s="3"/>
    </row>
    <row r="8" spans="1:6" ht="19.5" customHeight="1">
      <c r="A8" s="101" t="s">
        <v>33</v>
      </c>
      <c r="B8" s="101"/>
      <c r="C8" s="101"/>
      <c r="D8" s="101"/>
      <c r="E8" s="101"/>
      <c r="F8" s="101"/>
    </row>
    <row r="9" spans="1:6" ht="20.25" customHeight="1">
      <c r="A9" s="101" t="s">
        <v>227</v>
      </c>
      <c r="B9" s="101"/>
      <c r="C9" s="101"/>
      <c r="D9" s="101"/>
      <c r="E9" s="101"/>
      <c r="F9" s="101"/>
    </row>
    <row r="10" spans="1:6" ht="20.25" customHeight="1">
      <c r="A10" s="101" t="s">
        <v>535</v>
      </c>
      <c r="B10" s="101"/>
      <c r="C10" s="101"/>
      <c r="D10" s="101"/>
      <c r="E10" s="101"/>
      <c r="F10" s="101"/>
    </row>
    <row r="11" spans="1:6" ht="23.25" customHeight="1">
      <c r="A11" s="10"/>
      <c r="B11" s="11"/>
      <c r="C11" s="11"/>
      <c r="D11" s="11"/>
      <c r="E11" s="12"/>
      <c r="F11" s="13"/>
    </row>
    <row r="12" spans="1:6" s="4" customFormat="1" ht="33" customHeight="1">
      <c r="A12" s="14" t="s">
        <v>0</v>
      </c>
      <c r="B12" s="15" t="s">
        <v>96</v>
      </c>
      <c r="C12" s="16" t="s">
        <v>97</v>
      </c>
      <c r="D12" s="17" t="s">
        <v>21</v>
      </c>
      <c r="E12" s="15" t="s">
        <v>22</v>
      </c>
      <c r="F12" s="18" t="s">
        <v>32</v>
      </c>
    </row>
    <row r="13" spans="1:6" s="22" customFormat="1" ht="19.5" customHeight="1">
      <c r="A13" s="19" t="s">
        <v>10</v>
      </c>
      <c r="B13" s="20" t="s">
        <v>45</v>
      </c>
      <c r="C13" s="20" t="s">
        <v>46</v>
      </c>
      <c r="D13" s="21"/>
      <c r="E13" s="20"/>
      <c r="F13" s="38">
        <f>SUM(F14+F15+F16+F17)</f>
        <v>34763.6</v>
      </c>
    </row>
    <row r="14" spans="1:6" s="26" customFormat="1" ht="51" customHeight="1">
      <c r="A14" s="23" t="s">
        <v>5</v>
      </c>
      <c r="B14" s="24" t="s">
        <v>45</v>
      </c>
      <c r="C14" s="24" t="s">
        <v>47</v>
      </c>
      <c r="D14" s="25"/>
      <c r="E14" s="24"/>
      <c r="F14" s="39">
        <v>1362.9</v>
      </c>
    </row>
    <row r="15" spans="1:6" s="4" customFormat="1" ht="57" customHeight="1">
      <c r="A15" s="23" t="s">
        <v>11</v>
      </c>
      <c r="B15" s="24" t="s">
        <v>45</v>
      </c>
      <c r="C15" s="27" t="s">
        <v>48</v>
      </c>
      <c r="D15" s="28"/>
      <c r="E15" s="29"/>
      <c r="F15" s="39">
        <v>21430.3</v>
      </c>
    </row>
    <row r="16" spans="1:6" s="4" customFormat="1" ht="27.75" customHeight="1">
      <c r="A16" s="23" t="s">
        <v>62</v>
      </c>
      <c r="B16" s="24" t="s">
        <v>45</v>
      </c>
      <c r="C16" s="27" t="s">
        <v>57</v>
      </c>
      <c r="D16" s="28"/>
      <c r="E16" s="29"/>
      <c r="F16" s="39">
        <v>1000</v>
      </c>
    </row>
    <row r="17" spans="1:6" s="4" customFormat="1" ht="22.5" customHeight="1">
      <c r="A17" s="30" t="s">
        <v>35</v>
      </c>
      <c r="B17" s="24" t="s">
        <v>45</v>
      </c>
      <c r="C17" s="27" t="s">
        <v>51</v>
      </c>
      <c r="D17" s="28"/>
      <c r="E17" s="29"/>
      <c r="F17" s="39">
        <v>10970.4</v>
      </c>
    </row>
    <row r="18" spans="1:6" s="22" customFormat="1" ht="19.5" customHeight="1">
      <c r="A18" s="19" t="s">
        <v>23</v>
      </c>
      <c r="B18" s="20" t="s">
        <v>52</v>
      </c>
      <c r="C18" s="20" t="s">
        <v>46</v>
      </c>
      <c r="D18" s="21"/>
      <c r="E18" s="20"/>
      <c r="F18" s="38">
        <f>SUM(F19)</f>
        <v>278.3</v>
      </c>
    </row>
    <row r="19" spans="1:6" s="31" customFormat="1" ht="19.5" customHeight="1">
      <c r="A19" s="23" t="s">
        <v>15</v>
      </c>
      <c r="B19" s="24" t="s">
        <v>52</v>
      </c>
      <c r="C19" s="27" t="s">
        <v>47</v>
      </c>
      <c r="D19" s="28"/>
      <c r="E19" s="29"/>
      <c r="F19" s="39">
        <v>278.3</v>
      </c>
    </row>
    <row r="20" spans="1:6" s="26" customFormat="1" ht="33" customHeight="1">
      <c r="A20" s="19" t="s">
        <v>8</v>
      </c>
      <c r="B20" s="20" t="s">
        <v>47</v>
      </c>
      <c r="C20" s="32" t="s">
        <v>46</v>
      </c>
      <c r="D20" s="21"/>
      <c r="E20" s="20"/>
      <c r="F20" s="38">
        <f>SUM(F21+F22)</f>
        <v>1839.1</v>
      </c>
    </row>
    <row r="21" spans="1:6" s="26" customFormat="1" ht="51" customHeight="1">
      <c r="A21" s="30" t="s">
        <v>36</v>
      </c>
      <c r="B21" s="24" t="s">
        <v>47</v>
      </c>
      <c r="C21" s="33" t="s">
        <v>53</v>
      </c>
      <c r="D21" s="21"/>
      <c r="E21" s="20"/>
      <c r="F21" s="39">
        <v>1825</v>
      </c>
    </row>
    <row r="22" spans="1:6" s="4" customFormat="1" ht="38.25" customHeight="1">
      <c r="A22" s="30" t="s">
        <v>61</v>
      </c>
      <c r="B22" s="24" t="s">
        <v>47</v>
      </c>
      <c r="C22" s="33" t="s">
        <v>54</v>
      </c>
      <c r="D22" s="25"/>
      <c r="E22" s="24"/>
      <c r="F22" s="39">
        <v>14.1</v>
      </c>
    </row>
    <row r="23" spans="1:6" s="22" customFormat="1" ht="19.5" customHeight="1">
      <c r="A23" s="19" t="s">
        <v>14</v>
      </c>
      <c r="B23" s="20" t="s">
        <v>48</v>
      </c>
      <c r="C23" s="20" t="s">
        <v>46</v>
      </c>
      <c r="D23" s="21"/>
      <c r="E23" s="20"/>
      <c r="F23" s="38">
        <f>SUM(F24+F25+F26)</f>
        <v>88868.9</v>
      </c>
    </row>
    <row r="24" spans="1:6" s="4" customFormat="1" ht="52.5" customHeight="1" hidden="1">
      <c r="A24" s="23" t="s">
        <v>16</v>
      </c>
      <c r="B24" s="24" t="s">
        <v>48</v>
      </c>
      <c r="C24" s="27" t="s">
        <v>52</v>
      </c>
      <c r="D24" s="28"/>
      <c r="E24" s="29"/>
      <c r="F24" s="39">
        <v>0</v>
      </c>
    </row>
    <row r="25" spans="1:6" s="4" customFormat="1" ht="19.5" customHeight="1">
      <c r="A25" s="23" t="s">
        <v>41</v>
      </c>
      <c r="B25" s="24" t="s">
        <v>48</v>
      </c>
      <c r="C25" s="27" t="s">
        <v>53</v>
      </c>
      <c r="D25" s="28"/>
      <c r="E25" s="29"/>
      <c r="F25" s="39">
        <v>87121</v>
      </c>
    </row>
    <row r="26" spans="1:6" s="4" customFormat="1" ht="19.5" customHeight="1">
      <c r="A26" s="23" t="s">
        <v>29</v>
      </c>
      <c r="B26" s="24" t="s">
        <v>48</v>
      </c>
      <c r="C26" s="27" t="s">
        <v>55</v>
      </c>
      <c r="D26" s="28"/>
      <c r="E26" s="29"/>
      <c r="F26" s="39">
        <v>1747.9</v>
      </c>
    </row>
    <row r="27" spans="1:6" s="22" customFormat="1" ht="19.5" customHeight="1">
      <c r="A27" s="19" t="s">
        <v>2</v>
      </c>
      <c r="B27" s="20" t="s">
        <v>56</v>
      </c>
      <c r="C27" s="32" t="s">
        <v>46</v>
      </c>
      <c r="D27" s="21"/>
      <c r="E27" s="20"/>
      <c r="F27" s="38">
        <f>SUM(F28+F29+F30)</f>
        <v>84551.2</v>
      </c>
    </row>
    <row r="28" spans="1:6" s="4" customFormat="1" ht="19.5" customHeight="1">
      <c r="A28" s="23" t="s">
        <v>25</v>
      </c>
      <c r="B28" s="24" t="s">
        <v>56</v>
      </c>
      <c r="C28" s="33" t="s">
        <v>45</v>
      </c>
      <c r="D28" s="33"/>
      <c r="E28" s="33"/>
      <c r="F28" s="39">
        <v>15737.8</v>
      </c>
    </row>
    <row r="29" spans="1:6" s="4" customFormat="1" ht="19.5" customHeight="1">
      <c r="A29" s="23" t="s">
        <v>26</v>
      </c>
      <c r="B29" s="24" t="s">
        <v>56</v>
      </c>
      <c r="C29" s="33" t="s">
        <v>52</v>
      </c>
      <c r="D29" s="33"/>
      <c r="E29" s="33"/>
      <c r="F29" s="39">
        <v>7027.4</v>
      </c>
    </row>
    <row r="30" spans="1:6" s="4" customFormat="1" ht="19.5" customHeight="1">
      <c r="A30" s="23" t="s">
        <v>17</v>
      </c>
      <c r="B30" s="24" t="s">
        <v>56</v>
      </c>
      <c r="C30" s="33" t="s">
        <v>47</v>
      </c>
      <c r="D30" s="33"/>
      <c r="E30" s="33"/>
      <c r="F30" s="39">
        <v>61786</v>
      </c>
    </row>
    <row r="31" spans="1:6" s="22" customFormat="1" ht="19.5" customHeight="1" hidden="1">
      <c r="A31" s="34" t="s">
        <v>37</v>
      </c>
      <c r="B31" s="20" t="s">
        <v>57</v>
      </c>
      <c r="C31" s="32" t="s">
        <v>46</v>
      </c>
      <c r="D31" s="32"/>
      <c r="E31" s="32"/>
      <c r="F31" s="38">
        <f>SUM(F32+F33)</f>
        <v>0</v>
      </c>
    </row>
    <row r="32" spans="1:6" s="4" customFormat="1" ht="18" customHeight="1" hidden="1">
      <c r="A32" s="35" t="s">
        <v>38</v>
      </c>
      <c r="B32" s="24" t="s">
        <v>57</v>
      </c>
      <c r="C32" s="33" t="s">
        <v>57</v>
      </c>
      <c r="D32" s="33"/>
      <c r="E32" s="33"/>
      <c r="F32" s="39">
        <v>0</v>
      </c>
    </row>
    <row r="33" spans="1:6" s="4" customFormat="1" ht="18" customHeight="1" hidden="1">
      <c r="A33" s="35" t="s">
        <v>398</v>
      </c>
      <c r="B33" s="24" t="s">
        <v>57</v>
      </c>
      <c r="C33" s="33" t="s">
        <v>53</v>
      </c>
      <c r="D33" s="33"/>
      <c r="E33" s="33"/>
      <c r="F33" s="39">
        <v>0</v>
      </c>
    </row>
    <row r="34" spans="1:6" s="22" customFormat="1" ht="33" customHeight="1">
      <c r="A34" s="19" t="s">
        <v>9</v>
      </c>
      <c r="B34" s="32" t="s">
        <v>58</v>
      </c>
      <c r="C34" s="32" t="s">
        <v>46</v>
      </c>
      <c r="D34" s="32"/>
      <c r="E34" s="32"/>
      <c r="F34" s="38">
        <f>SUM(F35)</f>
        <v>44645</v>
      </c>
    </row>
    <row r="35" spans="1:6" s="4" customFormat="1" ht="17.25" customHeight="1">
      <c r="A35" s="23" t="s">
        <v>7</v>
      </c>
      <c r="B35" s="33" t="s">
        <v>58</v>
      </c>
      <c r="C35" s="33" t="s">
        <v>45</v>
      </c>
      <c r="D35" s="33"/>
      <c r="E35" s="33"/>
      <c r="F35" s="39">
        <v>44645</v>
      </c>
    </row>
    <row r="36" spans="1:6" s="22" customFormat="1" ht="15.75" customHeight="1">
      <c r="A36" s="19" t="s">
        <v>12</v>
      </c>
      <c r="B36" s="32" t="s">
        <v>60</v>
      </c>
      <c r="C36" s="32" t="s">
        <v>46</v>
      </c>
      <c r="D36" s="32"/>
      <c r="E36" s="32"/>
      <c r="F36" s="38">
        <f>SUM(F37+F38)+F39</f>
        <v>1694.3999999999999</v>
      </c>
    </row>
    <row r="37" spans="1:6" s="4" customFormat="1" ht="17.25" customHeight="1">
      <c r="A37" s="23" t="s">
        <v>3</v>
      </c>
      <c r="B37" s="33" t="s">
        <v>60</v>
      </c>
      <c r="C37" s="33" t="s">
        <v>45</v>
      </c>
      <c r="D37" s="33"/>
      <c r="E37" s="33"/>
      <c r="F37" s="39">
        <v>1212.6</v>
      </c>
    </row>
    <row r="38" spans="1:6" s="4" customFormat="1" ht="18" customHeight="1">
      <c r="A38" s="23" t="s">
        <v>1</v>
      </c>
      <c r="B38" s="33" t="s">
        <v>60</v>
      </c>
      <c r="C38" s="33" t="s">
        <v>47</v>
      </c>
      <c r="D38" s="33"/>
      <c r="E38" s="33"/>
      <c r="F38" s="39">
        <v>481.8</v>
      </c>
    </row>
    <row r="39" spans="1:6" s="4" customFormat="1" ht="27" customHeight="1" hidden="1">
      <c r="A39" s="36" t="s">
        <v>30</v>
      </c>
      <c r="B39" s="33" t="s">
        <v>60</v>
      </c>
      <c r="C39" s="33" t="s">
        <v>534</v>
      </c>
      <c r="D39" s="33"/>
      <c r="E39" s="33"/>
      <c r="F39" s="39">
        <v>0</v>
      </c>
    </row>
    <row r="40" spans="1:6" s="4" customFormat="1" ht="19.5" customHeight="1">
      <c r="A40" s="37" t="s">
        <v>6</v>
      </c>
      <c r="B40" s="32">
        <v>11</v>
      </c>
      <c r="C40" s="32" t="s">
        <v>46</v>
      </c>
      <c r="D40" s="32"/>
      <c r="E40" s="32"/>
      <c r="F40" s="38">
        <f>SUM(F41)</f>
        <v>14766.9</v>
      </c>
    </row>
    <row r="41" spans="1:6" s="4" customFormat="1" ht="18" customHeight="1">
      <c r="A41" s="35" t="s">
        <v>39</v>
      </c>
      <c r="B41" s="33">
        <v>11</v>
      </c>
      <c r="C41" s="33" t="s">
        <v>45</v>
      </c>
      <c r="D41" s="33"/>
      <c r="E41" s="33"/>
      <c r="F41" s="39">
        <v>14766.9</v>
      </c>
    </row>
    <row r="42" spans="1:6" s="4" customFormat="1" ht="16.5" customHeight="1">
      <c r="A42" s="37" t="s">
        <v>40</v>
      </c>
      <c r="B42" s="32" t="s">
        <v>55</v>
      </c>
      <c r="C42" s="32" t="s">
        <v>46</v>
      </c>
      <c r="D42" s="32"/>
      <c r="E42" s="32"/>
      <c r="F42" s="38">
        <f>SUM(F43)</f>
        <v>2371.8</v>
      </c>
    </row>
    <row r="43" spans="1:6" s="4" customFormat="1" ht="16.5" customHeight="1">
      <c r="A43" s="35" t="s">
        <v>4</v>
      </c>
      <c r="B43" s="33" t="s">
        <v>55</v>
      </c>
      <c r="C43" s="33" t="s">
        <v>52</v>
      </c>
      <c r="D43" s="33"/>
      <c r="E43" s="33"/>
      <c r="F43" s="39">
        <v>2371.8</v>
      </c>
    </row>
    <row r="44" spans="1:6" s="22" customFormat="1" ht="52.5" customHeight="1" hidden="1">
      <c r="A44" s="19" t="s">
        <v>13</v>
      </c>
      <c r="B44" s="32" t="s">
        <v>51</v>
      </c>
      <c r="C44" s="32" t="s">
        <v>46</v>
      </c>
      <c r="D44" s="32"/>
      <c r="E44" s="32"/>
      <c r="F44" s="40">
        <f>SUM(F45)</f>
        <v>0</v>
      </c>
    </row>
    <row r="45" spans="1:6" s="4" customFormat="1" ht="52.5" customHeight="1" hidden="1">
      <c r="A45" s="23" t="s">
        <v>18</v>
      </c>
      <c r="B45" s="33" t="s">
        <v>51</v>
      </c>
      <c r="C45" s="33" t="s">
        <v>45</v>
      </c>
      <c r="D45" s="33"/>
      <c r="E45" s="33"/>
      <c r="F45" s="39">
        <v>0</v>
      </c>
    </row>
    <row r="46" spans="1:6" s="4" customFormat="1" ht="17.25" customHeight="1">
      <c r="A46" s="19" t="s">
        <v>28</v>
      </c>
      <c r="B46" s="20"/>
      <c r="C46" s="20"/>
      <c r="D46" s="21"/>
      <c r="E46" s="20"/>
      <c r="F46" s="38">
        <f>SUM(F13+F18+F20+F23+F27+F31+F34+F36+F40+F42+F44)</f>
        <v>273779.19999999995</v>
      </c>
    </row>
    <row r="47" s="4" customFormat="1" ht="19.5" customHeight="1"/>
    <row r="48" s="4" customFormat="1" ht="19.5" customHeight="1"/>
    <row r="49" s="4" customFormat="1" ht="19.5" customHeight="1"/>
    <row r="50" s="4" customFormat="1" ht="19.5" customHeight="1"/>
    <row r="51" s="4" customFormat="1" ht="19.5" customHeight="1"/>
    <row r="52" s="4" customFormat="1" ht="19.5" customHeight="1"/>
    <row r="53" s="4" customFormat="1" ht="19.5" customHeight="1"/>
    <row r="54" s="4" customFormat="1" ht="19.5" customHeight="1"/>
    <row r="55" s="4" customFormat="1" ht="19.5" customHeight="1"/>
    <row r="56" s="4" customFormat="1" ht="19.5" customHeight="1"/>
    <row r="57" s="4" customFormat="1" ht="19.5" customHeight="1"/>
    <row r="58" s="4" customFormat="1" ht="19.5" customHeight="1"/>
    <row r="59" s="4" customFormat="1" ht="19.5" customHeight="1"/>
    <row r="60" s="4" customFormat="1" ht="19.5" customHeight="1"/>
    <row r="61" s="4" customFormat="1" ht="19.5" customHeight="1"/>
    <row r="62" s="4" customFormat="1" ht="19.5" customHeight="1"/>
    <row r="63" s="4" customFormat="1" ht="19.5" customHeight="1"/>
    <row r="64" s="4" customFormat="1" ht="19.5" customHeight="1"/>
    <row r="65" s="4" customFormat="1" ht="19.5" customHeight="1"/>
    <row r="66" s="4" customFormat="1" ht="19.5" customHeight="1"/>
    <row r="67" s="4" customFormat="1" ht="19.5" customHeight="1"/>
    <row r="68" s="4" customFormat="1" ht="19.5" customHeight="1"/>
    <row r="69" s="4" customFormat="1" ht="19.5" customHeight="1"/>
    <row r="70" s="4" customFormat="1" ht="19.5" customHeight="1"/>
    <row r="71" s="4" customFormat="1" ht="19.5" customHeight="1"/>
    <row r="72" s="4" customFormat="1" ht="19.5" customHeight="1"/>
    <row r="73" s="4" customFormat="1" ht="19.5" customHeight="1"/>
    <row r="74" s="4" customFormat="1" ht="19.5" customHeight="1"/>
    <row r="75" s="4" customFormat="1" ht="19.5" customHeight="1"/>
    <row r="76" s="4" customFormat="1" ht="19.5" customHeight="1"/>
    <row r="77" s="4" customFormat="1" ht="19.5" customHeight="1"/>
    <row r="78" s="4" customFormat="1" ht="19.5" customHeight="1"/>
    <row r="79" s="4" customFormat="1" ht="19.5" customHeight="1"/>
    <row r="80" s="4" customFormat="1" ht="19.5" customHeight="1"/>
    <row r="81" s="4" customFormat="1" ht="19.5" customHeight="1"/>
    <row r="82" s="4" customFormat="1" ht="19.5" customHeight="1"/>
    <row r="83" s="4" customFormat="1" ht="19.5" customHeight="1"/>
    <row r="84" s="4" customFormat="1" ht="19.5" customHeight="1"/>
    <row r="85" s="4" customFormat="1" ht="19.5" customHeight="1"/>
    <row r="86" s="4" customFormat="1" ht="19.5" customHeight="1"/>
    <row r="87" s="4" customFormat="1" ht="19.5" customHeight="1"/>
    <row r="88" s="4" customFormat="1" ht="19.5" customHeight="1"/>
    <row r="89" s="4" customFormat="1" ht="19.5" customHeight="1"/>
    <row r="90" s="4" customFormat="1" ht="19.5" customHeight="1"/>
    <row r="91" s="4" customFormat="1" ht="19.5" customHeight="1"/>
    <row r="92" s="4" customFormat="1" ht="19.5" customHeight="1"/>
    <row r="93" s="4" customFormat="1" ht="19.5" customHeight="1"/>
    <row r="94" s="4" customFormat="1" ht="19.5" customHeight="1"/>
    <row r="95" s="4" customFormat="1" ht="19.5" customHeight="1"/>
    <row r="96" s="4" customFormat="1" ht="19.5" customHeight="1"/>
    <row r="97" s="4" customFormat="1" ht="19.5" customHeight="1"/>
    <row r="98" s="4" customFormat="1" ht="19.5" customHeight="1"/>
    <row r="99" s="4" customFormat="1" ht="19.5" customHeight="1"/>
    <row r="100" s="4" customFormat="1" ht="19.5" customHeight="1"/>
    <row r="101" s="4" customFormat="1" ht="19.5" customHeight="1"/>
    <row r="102" s="4" customFormat="1" ht="19.5" customHeight="1"/>
    <row r="103" s="4" customFormat="1" ht="19.5" customHeight="1"/>
    <row r="104" s="4" customFormat="1" ht="19.5" customHeight="1"/>
    <row r="105" s="4" customFormat="1" ht="19.5" customHeight="1"/>
    <row r="106" s="4" customFormat="1" ht="19.5" customHeight="1"/>
    <row r="107" s="4" customFormat="1" ht="19.5" customHeight="1"/>
    <row r="108" s="4" customFormat="1" ht="19.5" customHeight="1"/>
    <row r="109" s="4" customFormat="1" ht="19.5" customHeight="1"/>
    <row r="110" s="4" customFormat="1" ht="19.5" customHeight="1"/>
    <row r="111" s="4" customFormat="1" ht="19.5" customHeight="1"/>
    <row r="112" s="4" customFormat="1" ht="19.5" customHeight="1"/>
    <row r="113" s="4" customFormat="1" ht="19.5" customHeight="1"/>
    <row r="114" s="4" customFormat="1" ht="19.5" customHeight="1"/>
    <row r="115" s="4" customFormat="1" ht="19.5" customHeight="1"/>
    <row r="116" s="4" customFormat="1" ht="19.5" customHeight="1"/>
    <row r="117" s="4" customFormat="1" ht="19.5" customHeight="1"/>
    <row r="118" s="4" customFormat="1" ht="19.5" customHeight="1"/>
    <row r="119" s="4" customFormat="1" ht="19.5" customHeight="1"/>
    <row r="120" s="4" customFormat="1" ht="19.5" customHeight="1"/>
    <row r="121" s="4" customFormat="1" ht="19.5" customHeight="1"/>
    <row r="122" s="4" customFormat="1" ht="19.5" customHeight="1"/>
    <row r="123" s="4" customFormat="1" ht="19.5" customHeight="1"/>
    <row r="124" s="4" customFormat="1" ht="19.5" customHeight="1"/>
    <row r="125" s="4" customFormat="1" ht="19.5" customHeight="1"/>
    <row r="126" s="4" customFormat="1" ht="19.5" customHeight="1"/>
    <row r="127" s="4" customFormat="1" ht="19.5" customHeight="1"/>
    <row r="128" s="4" customFormat="1" ht="19.5" customHeight="1"/>
    <row r="129" s="4" customFormat="1" ht="19.5" customHeight="1"/>
    <row r="130" s="4" customFormat="1" ht="19.5" customHeight="1"/>
    <row r="131" s="4" customFormat="1" ht="19.5" customHeight="1"/>
    <row r="132" s="4" customFormat="1" ht="19.5" customHeight="1"/>
    <row r="133" s="4" customFormat="1" ht="19.5" customHeight="1"/>
    <row r="134" s="4" customFormat="1" ht="19.5" customHeight="1"/>
    <row r="135" s="4" customFormat="1" ht="19.5" customHeight="1"/>
    <row r="136" s="4" customFormat="1" ht="19.5" customHeight="1"/>
    <row r="137" s="4" customFormat="1" ht="19.5" customHeight="1"/>
    <row r="138" s="4" customFormat="1" ht="19.5" customHeight="1"/>
    <row r="139" s="4" customFormat="1" ht="19.5" customHeight="1"/>
    <row r="140" s="4" customFormat="1" ht="19.5" customHeight="1"/>
    <row r="141" s="4" customFormat="1" ht="19.5" customHeight="1"/>
    <row r="142" s="4" customFormat="1" ht="19.5" customHeight="1"/>
    <row r="143" s="4" customFormat="1" ht="19.5" customHeight="1"/>
    <row r="144" s="4" customFormat="1" ht="19.5" customHeight="1"/>
    <row r="145" s="4" customFormat="1" ht="19.5" customHeight="1"/>
    <row r="146" s="4" customFormat="1" ht="19.5" customHeight="1"/>
    <row r="147" s="4" customFormat="1" ht="19.5" customHeight="1"/>
    <row r="148" s="4" customFormat="1" ht="19.5" customHeight="1"/>
    <row r="149" s="4" customFormat="1" ht="19.5" customHeight="1"/>
    <row r="150" s="4" customFormat="1" ht="19.5" customHeight="1"/>
    <row r="151" s="4" customFormat="1" ht="19.5" customHeight="1"/>
    <row r="152" s="4" customFormat="1" ht="19.5" customHeight="1"/>
    <row r="153" s="4" customFormat="1" ht="19.5" customHeight="1"/>
    <row r="154" s="4" customFormat="1" ht="19.5" customHeight="1"/>
    <row r="155" s="4" customFormat="1" ht="19.5" customHeight="1"/>
    <row r="156" s="4" customFormat="1" ht="19.5" customHeight="1"/>
    <row r="157" s="4" customFormat="1" ht="19.5" customHeight="1"/>
    <row r="158" s="4" customFormat="1" ht="19.5" customHeight="1"/>
    <row r="159" s="4" customFormat="1" ht="19.5" customHeight="1"/>
    <row r="160" s="4" customFormat="1" ht="19.5" customHeight="1"/>
    <row r="161" s="4" customFormat="1" ht="19.5" customHeight="1"/>
    <row r="162" s="4" customFormat="1" ht="19.5" customHeight="1"/>
    <row r="163" s="4" customFormat="1" ht="19.5" customHeight="1"/>
    <row r="164" s="4" customFormat="1" ht="19.5" customHeight="1"/>
    <row r="165" s="4" customFormat="1" ht="19.5" customHeight="1"/>
    <row r="166" s="4" customFormat="1" ht="19.5" customHeight="1"/>
    <row r="167" s="4" customFormat="1" ht="19.5" customHeight="1"/>
    <row r="168" s="4" customFormat="1" ht="19.5" customHeight="1"/>
    <row r="169" s="4" customFormat="1" ht="19.5" customHeight="1"/>
    <row r="170" s="4" customFormat="1" ht="19.5" customHeight="1"/>
    <row r="171" s="4" customFormat="1" ht="19.5" customHeight="1"/>
    <row r="172" s="4" customFormat="1" ht="19.5" customHeight="1"/>
    <row r="173" s="4" customFormat="1" ht="19.5" customHeight="1"/>
    <row r="174" s="4" customFormat="1" ht="19.5" customHeight="1"/>
    <row r="175" s="4" customFormat="1" ht="19.5" customHeight="1"/>
    <row r="176" s="4" customFormat="1" ht="19.5" customHeight="1"/>
    <row r="177" s="4" customFormat="1" ht="19.5" customHeight="1"/>
    <row r="178" s="4" customFormat="1" ht="19.5" customHeight="1"/>
    <row r="179" s="4" customFormat="1" ht="19.5" customHeight="1"/>
    <row r="180" s="4" customFormat="1" ht="19.5" customHeight="1"/>
    <row r="181" s="4" customFormat="1" ht="19.5" customHeight="1"/>
    <row r="182" s="4" customFormat="1" ht="19.5" customHeight="1"/>
    <row r="183" s="4" customFormat="1" ht="19.5" customHeight="1"/>
    <row r="184" s="4" customFormat="1" ht="19.5" customHeight="1"/>
    <row r="185" s="4" customFormat="1" ht="19.5" customHeight="1"/>
    <row r="186" s="4" customFormat="1" ht="19.5" customHeight="1"/>
    <row r="187" s="4" customFormat="1" ht="19.5" customHeight="1"/>
    <row r="188" s="4" customFormat="1" ht="19.5" customHeight="1"/>
    <row r="189" s="4" customFormat="1" ht="19.5" customHeight="1"/>
    <row r="190" s="4" customFormat="1" ht="19.5" customHeight="1"/>
    <row r="191" s="4" customFormat="1" ht="19.5" customHeight="1"/>
    <row r="192" s="4" customFormat="1" ht="19.5" customHeight="1"/>
    <row r="193" s="4" customFormat="1" ht="19.5" customHeight="1"/>
    <row r="194" s="4" customFormat="1" ht="19.5" customHeight="1"/>
    <row r="195" s="4" customFormat="1" ht="19.5" customHeight="1"/>
    <row r="196" s="4" customFormat="1" ht="19.5" customHeight="1"/>
    <row r="197" s="4" customFormat="1" ht="19.5" customHeight="1"/>
    <row r="198" s="4" customFormat="1" ht="19.5" customHeight="1"/>
    <row r="199" s="4" customFormat="1" ht="19.5" customHeight="1"/>
    <row r="200" s="4" customFormat="1" ht="19.5" customHeight="1"/>
    <row r="201" s="4" customFormat="1" ht="19.5" customHeight="1"/>
    <row r="202" s="4" customFormat="1" ht="19.5" customHeight="1"/>
    <row r="203" s="4" customFormat="1" ht="19.5" customHeight="1"/>
    <row r="204" s="4" customFormat="1" ht="19.5" customHeight="1"/>
    <row r="205" s="4" customFormat="1" ht="19.5" customHeight="1"/>
    <row r="206" s="4" customFormat="1" ht="19.5" customHeight="1"/>
    <row r="207" s="4" customFormat="1" ht="19.5" customHeight="1"/>
    <row r="208" s="4" customFormat="1" ht="19.5" customHeight="1"/>
    <row r="209" s="4" customFormat="1" ht="19.5" customHeight="1"/>
    <row r="210" s="4" customFormat="1" ht="19.5" customHeight="1"/>
    <row r="211" s="4" customFormat="1" ht="19.5" customHeight="1"/>
    <row r="212" s="4" customFormat="1" ht="19.5" customHeight="1"/>
    <row r="213" s="4" customFormat="1" ht="19.5" customHeight="1"/>
    <row r="214" s="4" customFormat="1" ht="19.5" customHeight="1"/>
    <row r="215" s="4" customFormat="1" ht="19.5" customHeight="1"/>
    <row r="216" s="4" customFormat="1" ht="19.5" customHeight="1"/>
    <row r="217" s="4" customFormat="1" ht="19.5" customHeight="1"/>
    <row r="218" s="4" customFormat="1" ht="19.5" customHeight="1"/>
    <row r="219" s="4" customFormat="1" ht="19.5" customHeight="1"/>
    <row r="220" s="4" customFormat="1" ht="19.5" customHeight="1"/>
    <row r="221" s="4" customFormat="1" ht="19.5" customHeight="1"/>
    <row r="222" s="4" customFormat="1" ht="19.5" customHeight="1"/>
    <row r="223" s="4" customFormat="1" ht="19.5" customHeight="1"/>
    <row r="224" s="4" customFormat="1" ht="19.5" customHeight="1"/>
    <row r="225" s="4" customFormat="1" ht="19.5" customHeight="1"/>
    <row r="226" s="4" customFormat="1" ht="19.5" customHeight="1"/>
    <row r="227" s="4" customFormat="1" ht="19.5" customHeight="1"/>
    <row r="228" s="4" customFormat="1" ht="19.5" customHeight="1"/>
    <row r="229" s="4" customFormat="1" ht="19.5" customHeight="1"/>
    <row r="230" s="4" customFormat="1" ht="19.5" customHeight="1"/>
    <row r="231" s="4" customFormat="1" ht="19.5" customHeight="1"/>
    <row r="232" s="4" customFormat="1" ht="19.5" customHeight="1"/>
  </sheetData>
  <sheetProtection/>
  <mergeCells count="7">
    <mergeCell ref="A10:F10"/>
    <mergeCell ref="B4:F4"/>
    <mergeCell ref="B5:F5"/>
    <mergeCell ref="B3:F3"/>
    <mergeCell ref="B6:F6"/>
    <mergeCell ref="A8:F8"/>
    <mergeCell ref="A9:F9"/>
  </mergeCells>
  <printOptions/>
  <pageMargins left="0.7874015748031497" right="0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D607"/>
  <sheetViews>
    <sheetView zoomScalePageLayoutView="0" workbookViewId="0" topLeftCell="B1">
      <selection activeCell="B240" sqref="A240:IV243"/>
    </sheetView>
  </sheetViews>
  <sheetFormatPr defaultColWidth="8.7109375" defaultRowHeight="19.5" customHeight="1"/>
  <cols>
    <col min="1" max="1" width="4.8515625" style="46" hidden="1" customWidth="1"/>
    <col min="2" max="2" width="49.421875" style="73" customWidth="1"/>
    <col min="3" max="3" width="5.28125" style="65" customWidth="1"/>
    <col min="4" max="4" width="5.140625" style="47" customWidth="1"/>
    <col min="5" max="5" width="5.421875" style="47" customWidth="1"/>
    <col min="6" max="6" width="12.28125" style="47" customWidth="1"/>
    <col min="7" max="7" width="5.57421875" style="47" customWidth="1"/>
    <col min="8" max="8" width="13.57421875" style="46" customWidth="1"/>
    <col min="9" max="16384" width="8.7109375" style="46" customWidth="1"/>
  </cols>
  <sheetData>
    <row r="1" spans="2:8" s="41" customFormat="1" ht="19.5" customHeight="1">
      <c r="B1" s="70"/>
      <c r="C1" s="113" t="s">
        <v>34</v>
      </c>
      <c r="D1" s="114"/>
      <c r="E1" s="114"/>
      <c r="F1" s="114"/>
      <c r="G1" s="114"/>
      <c r="H1" s="114"/>
    </row>
    <row r="2" spans="2:8" s="41" customFormat="1" ht="19.5" customHeight="1">
      <c r="B2" s="71" t="s">
        <v>20</v>
      </c>
      <c r="C2" s="109" t="s">
        <v>491</v>
      </c>
      <c r="D2" s="109"/>
      <c r="E2" s="109"/>
      <c r="F2" s="109"/>
      <c r="G2" s="109"/>
      <c r="H2" s="110"/>
    </row>
    <row r="3" spans="2:8" s="41" customFormat="1" ht="17.25" customHeight="1">
      <c r="B3" s="71"/>
      <c r="C3" s="109" t="s">
        <v>399</v>
      </c>
      <c r="D3" s="109"/>
      <c r="E3" s="109"/>
      <c r="F3" s="110"/>
      <c r="G3" s="110"/>
      <c r="H3" s="110"/>
    </row>
    <row r="4" spans="2:8" s="41" customFormat="1" ht="17.25" customHeight="1">
      <c r="B4" s="71"/>
      <c r="C4" s="109" t="s">
        <v>228</v>
      </c>
      <c r="D4" s="109"/>
      <c r="E4" s="109"/>
      <c r="F4" s="110"/>
      <c r="G4" s="110"/>
      <c r="H4" s="110"/>
    </row>
    <row r="5" spans="2:8" s="41" customFormat="1" ht="17.25" customHeight="1">
      <c r="B5" s="71"/>
      <c r="C5" s="109" t="s">
        <v>495</v>
      </c>
      <c r="D5" s="109"/>
      <c r="E5" s="109"/>
      <c r="F5" s="110"/>
      <c r="G5" s="110"/>
      <c r="H5" s="110"/>
    </row>
    <row r="6" spans="2:8" s="41" customFormat="1" ht="19.5" customHeight="1">
      <c r="B6" s="71"/>
      <c r="C6" s="62"/>
      <c r="D6" s="43"/>
      <c r="E6" s="44"/>
      <c r="F6" s="63"/>
      <c r="G6" s="61"/>
      <c r="H6" s="64"/>
    </row>
    <row r="7" spans="2:8" s="41" customFormat="1" ht="19.5" customHeight="1">
      <c r="B7" s="115" t="s">
        <v>33</v>
      </c>
      <c r="C7" s="115"/>
      <c r="D7" s="116"/>
      <c r="E7" s="116"/>
      <c r="F7" s="116"/>
      <c r="G7" s="116"/>
      <c r="H7" s="116"/>
    </row>
    <row r="8" spans="2:8" s="41" customFormat="1" ht="49.5" customHeight="1">
      <c r="B8" s="117" t="s">
        <v>536</v>
      </c>
      <c r="C8" s="117"/>
      <c r="D8" s="118"/>
      <c r="E8" s="118"/>
      <c r="F8" s="118"/>
      <c r="G8" s="118"/>
      <c r="H8" s="118"/>
    </row>
    <row r="9" spans="2:8" s="41" customFormat="1" ht="7.5" customHeight="1">
      <c r="B9" s="72"/>
      <c r="C9" s="45"/>
      <c r="D9" s="42"/>
      <c r="E9" s="42"/>
      <c r="F9" s="42"/>
      <c r="G9" s="42"/>
      <c r="H9" s="42"/>
    </row>
    <row r="10" ht="9" customHeight="1" thickBot="1"/>
    <row r="11" spans="1:8" ht="27" customHeight="1" thickBot="1">
      <c r="A11" s="48" t="s">
        <v>123</v>
      </c>
      <c r="B11" s="119" t="s">
        <v>0</v>
      </c>
      <c r="C11" s="121" t="s">
        <v>95</v>
      </c>
      <c r="D11" s="107" t="s">
        <v>96</v>
      </c>
      <c r="E11" s="107" t="s">
        <v>97</v>
      </c>
      <c r="F11" s="107" t="s">
        <v>98</v>
      </c>
      <c r="G11" s="107" t="s">
        <v>99</v>
      </c>
      <c r="H11" s="111" t="s">
        <v>32</v>
      </c>
    </row>
    <row r="12" spans="1:8" ht="27" customHeight="1" thickBot="1">
      <c r="A12" s="48"/>
      <c r="B12" s="120"/>
      <c r="C12" s="122"/>
      <c r="D12" s="108"/>
      <c r="E12" s="108"/>
      <c r="F12" s="108"/>
      <c r="G12" s="108"/>
      <c r="H12" s="112"/>
    </row>
    <row r="13" spans="1:8" ht="19.5" customHeight="1" thickBot="1">
      <c r="A13" s="49">
        <v>1</v>
      </c>
      <c r="B13" s="74" t="s">
        <v>28</v>
      </c>
      <c r="C13" s="66"/>
      <c r="D13" s="50"/>
      <c r="E13" s="50"/>
      <c r="F13" s="50"/>
      <c r="G13" s="50"/>
      <c r="H13" s="51">
        <f>SUM(H14)</f>
        <v>273779.2</v>
      </c>
    </row>
    <row r="14" spans="1:8" ht="28.5" customHeight="1">
      <c r="A14" s="54"/>
      <c r="B14" s="75" t="s">
        <v>229</v>
      </c>
      <c r="C14" s="66">
        <v>901</v>
      </c>
      <c r="D14" s="50"/>
      <c r="E14" s="50"/>
      <c r="F14" s="50"/>
      <c r="G14" s="50"/>
      <c r="H14" s="51">
        <f>SUM(H15+H110+H117+H146+H202+H362+H374+H421+H453+H463+H478)</f>
        <v>273779.2</v>
      </c>
    </row>
    <row r="15" spans="1:8" ht="19.5" customHeight="1">
      <c r="A15" s="52"/>
      <c r="B15" s="76" t="s">
        <v>64</v>
      </c>
      <c r="C15" s="67" t="s">
        <v>59</v>
      </c>
      <c r="D15" s="50" t="s">
        <v>45</v>
      </c>
      <c r="E15" s="50" t="s">
        <v>46</v>
      </c>
      <c r="F15" s="50"/>
      <c r="G15" s="50"/>
      <c r="H15" s="51">
        <f>SUM(H16+H28+H59+H64+H69)</f>
        <v>34763.600000000006</v>
      </c>
    </row>
    <row r="16" spans="1:8" ht="60" customHeight="1">
      <c r="A16" s="52"/>
      <c r="B16" s="77" t="s">
        <v>5</v>
      </c>
      <c r="C16" s="68">
        <v>901</v>
      </c>
      <c r="D16" s="50" t="s">
        <v>45</v>
      </c>
      <c r="E16" s="50" t="s">
        <v>47</v>
      </c>
      <c r="F16" s="50"/>
      <c r="G16" s="50"/>
      <c r="H16" s="51">
        <f>SUM(H17)</f>
        <v>1362.9</v>
      </c>
    </row>
    <row r="17" spans="1:8" ht="35.25" customHeight="1">
      <c r="A17" s="52"/>
      <c r="B17" s="77" t="s">
        <v>100</v>
      </c>
      <c r="C17" s="68">
        <v>901</v>
      </c>
      <c r="D17" s="50" t="s">
        <v>45</v>
      </c>
      <c r="E17" s="50" t="s">
        <v>47</v>
      </c>
      <c r="F17" s="50" t="s">
        <v>125</v>
      </c>
      <c r="G17" s="50"/>
      <c r="H17" s="51">
        <f>SUM(H18)</f>
        <v>1362.9</v>
      </c>
    </row>
    <row r="18" spans="1:8" ht="46.5" customHeight="1">
      <c r="A18" s="52"/>
      <c r="B18" s="77" t="s">
        <v>101</v>
      </c>
      <c r="C18" s="68">
        <v>901</v>
      </c>
      <c r="D18" s="50" t="s">
        <v>45</v>
      </c>
      <c r="E18" s="50" t="s">
        <v>47</v>
      </c>
      <c r="F18" s="50" t="s">
        <v>126</v>
      </c>
      <c r="G18" s="50"/>
      <c r="H18" s="51">
        <f>SUM(H19+H25+H23)</f>
        <v>1362.9</v>
      </c>
    </row>
    <row r="19" spans="1:8" ht="39.75" customHeight="1">
      <c r="A19" s="52"/>
      <c r="B19" s="77" t="s">
        <v>65</v>
      </c>
      <c r="C19" s="68">
        <v>901</v>
      </c>
      <c r="D19" s="50" t="s">
        <v>45</v>
      </c>
      <c r="E19" s="50" t="s">
        <v>47</v>
      </c>
      <c r="F19" s="50" t="s">
        <v>127</v>
      </c>
      <c r="G19" s="50"/>
      <c r="H19" s="51">
        <f>SUM(H20:H22)</f>
        <v>1337.3000000000002</v>
      </c>
    </row>
    <row r="20" spans="1:8" ht="38.25" customHeight="1">
      <c r="A20" s="52"/>
      <c r="B20" s="77" t="s">
        <v>92</v>
      </c>
      <c r="C20" s="68">
        <v>901</v>
      </c>
      <c r="D20" s="50" t="s">
        <v>45</v>
      </c>
      <c r="E20" s="50" t="s">
        <v>47</v>
      </c>
      <c r="F20" s="50" t="s">
        <v>127</v>
      </c>
      <c r="G20" s="50" t="s">
        <v>89</v>
      </c>
      <c r="H20" s="51">
        <v>11.2</v>
      </c>
    </row>
    <row r="21" spans="1:8" ht="40.5" customHeight="1">
      <c r="A21" s="52"/>
      <c r="B21" s="77" t="s">
        <v>93</v>
      </c>
      <c r="C21" s="68">
        <v>901</v>
      </c>
      <c r="D21" s="50" t="s">
        <v>45</v>
      </c>
      <c r="E21" s="50" t="s">
        <v>47</v>
      </c>
      <c r="F21" s="50" t="s">
        <v>127</v>
      </c>
      <c r="G21" s="50" t="s">
        <v>90</v>
      </c>
      <c r="H21" s="51">
        <v>1308.7</v>
      </c>
    </row>
    <row r="22" spans="1:8" ht="18" customHeight="1">
      <c r="A22" s="52"/>
      <c r="B22" s="77" t="s">
        <v>94</v>
      </c>
      <c r="C22" s="68">
        <v>901</v>
      </c>
      <c r="D22" s="50" t="s">
        <v>45</v>
      </c>
      <c r="E22" s="50" t="s">
        <v>47</v>
      </c>
      <c r="F22" s="50" t="s">
        <v>127</v>
      </c>
      <c r="G22" s="50" t="s">
        <v>91</v>
      </c>
      <c r="H22" s="51">
        <v>17.4</v>
      </c>
    </row>
    <row r="23" spans="1:8" ht="51.75" customHeight="1" hidden="1">
      <c r="A23" s="52"/>
      <c r="B23" s="78" t="s">
        <v>102</v>
      </c>
      <c r="C23" s="68">
        <v>901</v>
      </c>
      <c r="D23" s="50" t="s">
        <v>45</v>
      </c>
      <c r="E23" s="50" t="s">
        <v>47</v>
      </c>
      <c r="F23" s="50" t="s">
        <v>128</v>
      </c>
      <c r="G23" s="50"/>
      <c r="H23" s="51">
        <f>SUM(H24)</f>
        <v>0</v>
      </c>
    </row>
    <row r="24" spans="1:8" ht="32.25" customHeight="1" hidden="1">
      <c r="A24" s="52"/>
      <c r="B24" s="77" t="s">
        <v>93</v>
      </c>
      <c r="C24" s="68">
        <v>901</v>
      </c>
      <c r="D24" s="50" t="s">
        <v>45</v>
      </c>
      <c r="E24" s="50" t="s">
        <v>47</v>
      </c>
      <c r="F24" s="50" t="s">
        <v>128</v>
      </c>
      <c r="G24" s="50" t="s">
        <v>90</v>
      </c>
      <c r="H24" s="51">
        <f>SUM('[1]распр.б.а. 9'!G23)</f>
        <v>0</v>
      </c>
    </row>
    <row r="25" spans="1:8" ht="102" customHeight="1">
      <c r="A25" s="52"/>
      <c r="B25" s="74" t="s">
        <v>19</v>
      </c>
      <c r="C25" s="68">
        <v>901</v>
      </c>
      <c r="D25" s="50" t="s">
        <v>45</v>
      </c>
      <c r="E25" s="50" t="s">
        <v>47</v>
      </c>
      <c r="F25" s="53" t="s">
        <v>129</v>
      </c>
      <c r="G25" s="53"/>
      <c r="H25" s="51">
        <f>SUM(H26)</f>
        <v>25.6</v>
      </c>
    </row>
    <row r="26" spans="1:8" ht="44.25" customHeight="1">
      <c r="A26" s="52"/>
      <c r="B26" s="74" t="s">
        <v>66</v>
      </c>
      <c r="C26" s="68">
        <v>901</v>
      </c>
      <c r="D26" s="50" t="s">
        <v>45</v>
      </c>
      <c r="E26" s="50" t="s">
        <v>47</v>
      </c>
      <c r="F26" s="53" t="s">
        <v>130</v>
      </c>
      <c r="G26" s="53"/>
      <c r="H26" s="51">
        <f>SUM(H27)</f>
        <v>25.6</v>
      </c>
    </row>
    <row r="27" spans="1:8" ht="19.5" customHeight="1">
      <c r="A27" s="52"/>
      <c r="B27" s="74" t="s">
        <v>18</v>
      </c>
      <c r="C27" s="68">
        <v>901</v>
      </c>
      <c r="D27" s="50" t="s">
        <v>45</v>
      </c>
      <c r="E27" s="50" t="s">
        <v>47</v>
      </c>
      <c r="F27" s="53" t="s">
        <v>130</v>
      </c>
      <c r="G27" s="53" t="s">
        <v>43</v>
      </c>
      <c r="H27" s="51">
        <f>SUM('[1]распр.б.а. 9'!G26)</f>
        <v>25.6</v>
      </c>
    </row>
    <row r="28" spans="1:8" ht="19.5" customHeight="1">
      <c r="A28" s="54"/>
      <c r="B28" s="77" t="s">
        <v>67</v>
      </c>
      <c r="C28" s="68">
        <v>901</v>
      </c>
      <c r="D28" s="50" t="s">
        <v>45</v>
      </c>
      <c r="E28" s="50" t="s">
        <v>48</v>
      </c>
      <c r="F28" s="50"/>
      <c r="G28" s="50"/>
      <c r="H28" s="51">
        <f>SUM(H29+H33+H36+H40+H44)</f>
        <v>21430.3</v>
      </c>
    </row>
    <row r="29" spans="1:8" s="55" customFormat="1" ht="26.25" customHeight="1" hidden="1">
      <c r="A29" s="54"/>
      <c r="B29" s="75" t="s">
        <v>230</v>
      </c>
      <c r="C29" s="68">
        <v>901</v>
      </c>
      <c r="D29" s="50" t="s">
        <v>45</v>
      </c>
      <c r="E29" s="50" t="s">
        <v>48</v>
      </c>
      <c r="F29" s="50" t="s">
        <v>131</v>
      </c>
      <c r="G29" s="50"/>
      <c r="H29" s="51">
        <f>SUM(H30)</f>
        <v>0</v>
      </c>
    </row>
    <row r="30" spans="1:8" s="55" customFormat="1" ht="56.25" customHeight="1" hidden="1">
      <c r="A30" s="54"/>
      <c r="B30" s="75" t="s">
        <v>231</v>
      </c>
      <c r="C30" s="68">
        <v>901</v>
      </c>
      <c r="D30" s="50" t="s">
        <v>45</v>
      </c>
      <c r="E30" s="50" t="s">
        <v>48</v>
      </c>
      <c r="F30" s="50" t="s">
        <v>232</v>
      </c>
      <c r="G30" s="50"/>
      <c r="H30" s="51">
        <f>SUM(H31)</f>
        <v>0</v>
      </c>
    </row>
    <row r="31" spans="1:8" s="55" customFormat="1" ht="77.25" customHeight="1" hidden="1">
      <c r="A31" s="54"/>
      <c r="B31" s="75" t="s">
        <v>233</v>
      </c>
      <c r="C31" s="68">
        <v>901</v>
      </c>
      <c r="D31" s="50" t="s">
        <v>45</v>
      </c>
      <c r="E31" s="50" t="s">
        <v>48</v>
      </c>
      <c r="F31" s="50" t="s">
        <v>234</v>
      </c>
      <c r="G31" s="50"/>
      <c r="H31" s="51">
        <f>SUM(H32)</f>
        <v>0</v>
      </c>
    </row>
    <row r="32" spans="1:8" s="55" customFormat="1" ht="30.75" customHeight="1" hidden="1">
      <c r="A32" s="54"/>
      <c r="B32" s="77" t="s">
        <v>93</v>
      </c>
      <c r="C32" s="68">
        <v>901</v>
      </c>
      <c r="D32" s="50" t="s">
        <v>45</v>
      </c>
      <c r="E32" s="50" t="s">
        <v>48</v>
      </c>
      <c r="F32" s="50" t="s">
        <v>234</v>
      </c>
      <c r="G32" s="50" t="s">
        <v>90</v>
      </c>
      <c r="H32" s="51">
        <v>0</v>
      </c>
    </row>
    <row r="33" spans="1:8" s="55" customFormat="1" ht="42.75" customHeight="1">
      <c r="A33" s="54"/>
      <c r="B33" s="77" t="s">
        <v>235</v>
      </c>
      <c r="C33" s="68">
        <v>901</v>
      </c>
      <c r="D33" s="50" t="s">
        <v>45</v>
      </c>
      <c r="E33" s="50" t="s">
        <v>48</v>
      </c>
      <c r="F33" s="50" t="s">
        <v>132</v>
      </c>
      <c r="G33" s="50"/>
      <c r="H33" s="51">
        <f>SUM(H34)</f>
        <v>1832.4</v>
      </c>
    </row>
    <row r="34" spans="1:8" s="55" customFormat="1" ht="81.75" customHeight="1">
      <c r="A34" s="54"/>
      <c r="B34" s="77" t="s">
        <v>236</v>
      </c>
      <c r="C34" s="68">
        <v>901</v>
      </c>
      <c r="D34" s="50" t="s">
        <v>45</v>
      </c>
      <c r="E34" s="50" t="s">
        <v>48</v>
      </c>
      <c r="F34" s="50" t="s">
        <v>400</v>
      </c>
      <c r="G34" s="50"/>
      <c r="H34" s="51">
        <f>SUM(H35)</f>
        <v>1832.4</v>
      </c>
    </row>
    <row r="35" spans="1:8" s="55" customFormat="1" ht="33" customHeight="1">
      <c r="A35" s="54"/>
      <c r="B35" s="77" t="s">
        <v>93</v>
      </c>
      <c r="C35" s="68">
        <v>901</v>
      </c>
      <c r="D35" s="50" t="s">
        <v>45</v>
      </c>
      <c r="E35" s="50" t="s">
        <v>48</v>
      </c>
      <c r="F35" s="50" t="s">
        <v>400</v>
      </c>
      <c r="G35" s="50" t="s">
        <v>90</v>
      </c>
      <c r="H35" s="51">
        <v>1832.4</v>
      </c>
    </row>
    <row r="36" spans="1:8" s="55" customFormat="1" ht="36" customHeight="1" hidden="1">
      <c r="A36" s="54"/>
      <c r="B36" s="77" t="s">
        <v>237</v>
      </c>
      <c r="C36" s="68">
        <v>901</v>
      </c>
      <c r="D36" s="50" t="s">
        <v>45</v>
      </c>
      <c r="E36" s="50" t="s">
        <v>48</v>
      </c>
      <c r="F36" s="50" t="s">
        <v>238</v>
      </c>
      <c r="G36" s="50"/>
      <c r="H36" s="51">
        <f>SUM(H37)</f>
        <v>0</v>
      </c>
    </row>
    <row r="37" spans="1:8" s="55" customFormat="1" ht="77.25" customHeight="1" hidden="1">
      <c r="A37" s="54"/>
      <c r="B37" s="77" t="s">
        <v>239</v>
      </c>
      <c r="C37" s="68">
        <v>901</v>
      </c>
      <c r="D37" s="50" t="s">
        <v>45</v>
      </c>
      <c r="E37" s="50" t="s">
        <v>48</v>
      </c>
      <c r="F37" s="50" t="s">
        <v>240</v>
      </c>
      <c r="G37" s="50"/>
      <c r="H37" s="51">
        <f>SUM(H38)</f>
        <v>0</v>
      </c>
    </row>
    <row r="38" spans="1:8" s="55" customFormat="1" ht="106.5" customHeight="1" hidden="1">
      <c r="A38" s="54"/>
      <c r="B38" s="77" t="s">
        <v>241</v>
      </c>
      <c r="C38" s="68">
        <v>901</v>
      </c>
      <c r="D38" s="50" t="s">
        <v>45</v>
      </c>
      <c r="E38" s="50" t="s">
        <v>48</v>
      </c>
      <c r="F38" s="50" t="s">
        <v>242</v>
      </c>
      <c r="G38" s="50"/>
      <c r="H38" s="51">
        <f>SUM(H39)</f>
        <v>0</v>
      </c>
    </row>
    <row r="39" spans="1:8" s="55" customFormat="1" ht="37.5" customHeight="1" hidden="1">
      <c r="A39" s="54"/>
      <c r="B39" s="77" t="s">
        <v>93</v>
      </c>
      <c r="C39" s="68">
        <v>901</v>
      </c>
      <c r="D39" s="50" t="s">
        <v>45</v>
      </c>
      <c r="E39" s="50" t="s">
        <v>48</v>
      </c>
      <c r="F39" s="50" t="s">
        <v>242</v>
      </c>
      <c r="G39" s="50" t="s">
        <v>90</v>
      </c>
      <c r="H39" s="51"/>
    </row>
    <row r="40" spans="1:8" s="55" customFormat="1" ht="30.75" customHeight="1">
      <c r="A40" s="54"/>
      <c r="B40" s="77" t="s">
        <v>401</v>
      </c>
      <c r="C40" s="68">
        <v>901</v>
      </c>
      <c r="D40" s="50" t="s">
        <v>45</v>
      </c>
      <c r="E40" s="50" t="s">
        <v>48</v>
      </c>
      <c r="F40" s="50" t="s">
        <v>402</v>
      </c>
      <c r="G40" s="50"/>
      <c r="H40" s="51">
        <f>SUM(H41)</f>
        <v>73</v>
      </c>
    </row>
    <row r="41" spans="1:8" s="55" customFormat="1" ht="36.75" customHeight="1">
      <c r="A41" s="54"/>
      <c r="B41" s="77" t="s">
        <v>403</v>
      </c>
      <c r="C41" s="68">
        <v>901</v>
      </c>
      <c r="D41" s="50" t="s">
        <v>45</v>
      </c>
      <c r="E41" s="50" t="s">
        <v>48</v>
      </c>
      <c r="F41" s="50" t="s">
        <v>404</v>
      </c>
      <c r="G41" s="50"/>
      <c r="H41" s="51">
        <f>SUM(H42)</f>
        <v>73</v>
      </c>
    </row>
    <row r="42" spans="1:8" s="55" customFormat="1" ht="64.5" customHeight="1">
      <c r="A42" s="54"/>
      <c r="B42" s="77" t="s">
        <v>405</v>
      </c>
      <c r="C42" s="68">
        <v>901</v>
      </c>
      <c r="D42" s="50" t="s">
        <v>45</v>
      </c>
      <c r="E42" s="50" t="s">
        <v>48</v>
      </c>
      <c r="F42" s="50" t="s">
        <v>406</v>
      </c>
      <c r="G42" s="50"/>
      <c r="H42" s="51">
        <f>SUM(H43)</f>
        <v>73</v>
      </c>
    </row>
    <row r="43" spans="1:8" s="55" customFormat="1" ht="42" customHeight="1">
      <c r="A43" s="54"/>
      <c r="B43" s="77" t="s">
        <v>93</v>
      </c>
      <c r="C43" s="68">
        <v>901</v>
      </c>
      <c r="D43" s="50" t="s">
        <v>45</v>
      </c>
      <c r="E43" s="50" t="s">
        <v>48</v>
      </c>
      <c r="F43" s="50" t="s">
        <v>406</v>
      </c>
      <c r="G43" s="50" t="s">
        <v>90</v>
      </c>
      <c r="H43" s="51">
        <v>73</v>
      </c>
    </row>
    <row r="44" spans="1:8" ht="37.5" customHeight="1">
      <c r="A44" s="54"/>
      <c r="B44" s="77" t="s">
        <v>100</v>
      </c>
      <c r="C44" s="68">
        <v>901</v>
      </c>
      <c r="D44" s="50" t="s">
        <v>45</v>
      </c>
      <c r="E44" s="50" t="s">
        <v>48</v>
      </c>
      <c r="F44" s="50" t="s">
        <v>125</v>
      </c>
      <c r="G44" s="50"/>
      <c r="H44" s="51">
        <f>SUM(H45)</f>
        <v>19524.899999999998</v>
      </c>
    </row>
    <row r="45" spans="1:8" s="55" customFormat="1" ht="47.25" customHeight="1">
      <c r="A45" s="54"/>
      <c r="B45" s="77" t="s">
        <v>101</v>
      </c>
      <c r="C45" s="68">
        <v>901</v>
      </c>
      <c r="D45" s="50" t="s">
        <v>45</v>
      </c>
      <c r="E45" s="50" t="s">
        <v>48</v>
      </c>
      <c r="F45" s="50" t="s">
        <v>126</v>
      </c>
      <c r="G45" s="50"/>
      <c r="H45" s="51">
        <f>SUM(H46+H48+H52+H55)</f>
        <v>19524.899999999998</v>
      </c>
    </row>
    <row r="46" spans="1:8" s="55" customFormat="1" ht="35.25" customHeight="1">
      <c r="A46" s="54"/>
      <c r="B46" s="77" t="s">
        <v>68</v>
      </c>
      <c r="C46" s="68">
        <v>901</v>
      </c>
      <c r="D46" s="50" t="s">
        <v>45</v>
      </c>
      <c r="E46" s="50" t="s">
        <v>48</v>
      </c>
      <c r="F46" s="50" t="s">
        <v>133</v>
      </c>
      <c r="G46" s="50"/>
      <c r="H46" s="51">
        <f>SUM(H47)</f>
        <v>1384.2</v>
      </c>
    </row>
    <row r="47" spans="1:8" s="55" customFormat="1" ht="36.75" customHeight="1">
      <c r="A47" s="54"/>
      <c r="B47" s="77" t="s">
        <v>92</v>
      </c>
      <c r="C47" s="68">
        <v>901</v>
      </c>
      <c r="D47" s="50" t="s">
        <v>45</v>
      </c>
      <c r="E47" s="50" t="s">
        <v>48</v>
      </c>
      <c r="F47" s="50" t="s">
        <v>133</v>
      </c>
      <c r="G47" s="50" t="s">
        <v>89</v>
      </c>
      <c r="H47" s="51">
        <v>1384.2</v>
      </c>
    </row>
    <row r="48" spans="1:8" s="55" customFormat="1" ht="30" customHeight="1">
      <c r="A48" s="54"/>
      <c r="B48" s="77" t="s">
        <v>65</v>
      </c>
      <c r="C48" s="68">
        <v>901</v>
      </c>
      <c r="D48" s="50" t="s">
        <v>45</v>
      </c>
      <c r="E48" s="50" t="s">
        <v>48</v>
      </c>
      <c r="F48" s="50" t="s">
        <v>127</v>
      </c>
      <c r="G48" s="50"/>
      <c r="H48" s="51">
        <f>SUM(H49:H51)</f>
        <v>17787.899999999998</v>
      </c>
    </row>
    <row r="49" spans="1:8" s="55" customFormat="1" ht="29.25" customHeight="1">
      <c r="A49" s="54"/>
      <c r="B49" s="77" t="s">
        <v>92</v>
      </c>
      <c r="C49" s="68">
        <v>901</v>
      </c>
      <c r="D49" s="50" t="s">
        <v>45</v>
      </c>
      <c r="E49" s="50" t="s">
        <v>48</v>
      </c>
      <c r="F49" s="50" t="s">
        <v>127</v>
      </c>
      <c r="G49" s="50" t="s">
        <v>89</v>
      </c>
      <c r="H49" s="51">
        <v>15970</v>
      </c>
    </row>
    <row r="50" spans="1:8" s="55" customFormat="1" ht="36" customHeight="1">
      <c r="A50" s="54"/>
      <c r="B50" s="77" t="s">
        <v>93</v>
      </c>
      <c r="C50" s="68">
        <v>901</v>
      </c>
      <c r="D50" s="50" t="s">
        <v>45</v>
      </c>
      <c r="E50" s="50" t="s">
        <v>48</v>
      </c>
      <c r="F50" s="50" t="s">
        <v>127</v>
      </c>
      <c r="G50" s="50" t="s">
        <v>90</v>
      </c>
      <c r="H50" s="51">
        <v>1767.1</v>
      </c>
    </row>
    <row r="51" spans="1:8" s="55" customFormat="1" ht="26.25" customHeight="1">
      <c r="A51" s="54"/>
      <c r="B51" s="77" t="s">
        <v>94</v>
      </c>
      <c r="C51" s="68">
        <v>901</v>
      </c>
      <c r="D51" s="50" t="s">
        <v>45</v>
      </c>
      <c r="E51" s="50" t="s">
        <v>48</v>
      </c>
      <c r="F51" s="50" t="s">
        <v>127</v>
      </c>
      <c r="G51" s="50" t="s">
        <v>91</v>
      </c>
      <c r="H51" s="51">
        <v>50.8</v>
      </c>
    </row>
    <row r="52" spans="1:8" s="55" customFormat="1" ht="110.25" customHeight="1">
      <c r="A52" s="54"/>
      <c r="B52" s="74" t="s">
        <v>19</v>
      </c>
      <c r="C52" s="68">
        <v>901</v>
      </c>
      <c r="D52" s="50" t="s">
        <v>45</v>
      </c>
      <c r="E52" s="50" t="s">
        <v>48</v>
      </c>
      <c r="F52" s="50" t="s">
        <v>129</v>
      </c>
      <c r="G52" s="53"/>
      <c r="H52" s="51">
        <f>SUM(H53)</f>
        <v>156</v>
      </c>
    </row>
    <row r="53" spans="1:8" s="55" customFormat="1" ht="40.5" customHeight="1">
      <c r="A53" s="54"/>
      <c r="B53" s="74" t="s">
        <v>49</v>
      </c>
      <c r="C53" s="68">
        <v>901</v>
      </c>
      <c r="D53" s="53" t="s">
        <v>45</v>
      </c>
      <c r="E53" s="53" t="s">
        <v>48</v>
      </c>
      <c r="F53" s="53" t="s">
        <v>134</v>
      </c>
      <c r="G53" s="53"/>
      <c r="H53" s="51">
        <f>SUM(H54)</f>
        <v>156</v>
      </c>
    </row>
    <row r="54" spans="1:8" s="55" customFormat="1" ht="19.5" customHeight="1">
      <c r="A54" s="54"/>
      <c r="B54" s="74" t="s">
        <v>18</v>
      </c>
      <c r="C54" s="68">
        <v>901</v>
      </c>
      <c r="D54" s="50" t="s">
        <v>45</v>
      </c>
      <c r="E54" s="50" t="s">
        <v>48</v>
      </c>
      <c r="F54" s="53" t="s">
        <v>134</v>
      </c>
      <c r="G54" s="50" t="s">
        <v>43</v>
      </c>
      <c r="H54" s="51">
        <v>156</v>
      </c>
    </row>
    <row r="55" spans="1:8" s="94" customFormat="1" ht="42" customHeight="1">
      <c r="A55" s="92"/>
      <c r="B55" s="93" t="s">
        <v>496</v>
      </c>
      <c r="C55" s="33" t="s">
        <v>59</v>
      </c>
      <c r="D55" s="33" t="s">
        <v>45</v>
      </c>
      <c r="E55" s="33" t="s">
        <v>48</v>
      </c>
      <c r="F55" s="33" t="s">
        <v>500</v>
      </c>
      <c r="G55" s="33"/>
      <c r="H55" s="95">
        <f>SUM(H56)</f>
        <v>196.8</v>
      </c>
    </row>
    <row r="56" spans="1:8" s="94" customFormat="1" ht="30" customHeight="1">
      <c r="A56" s="92"/>
      <c r="B56" s="93" t="s">
        <v>497</v>
      </c>
      <c r="C56" s="33" t="s">
        <v>59</v>
      </c>
      <c r="D56" s="33" t="s">
        <v>45</v>
      </c>
      <c r="E56" s="33" t="s">
        <v>48</v>
      </c>
      <c r="F56" s="33" t="s">
        <v>501</v>
      </c>
      <c r="G56" s="33"/>
      <c r="H56" s="95">
        <f>SUM(H58)</f>
        <v>196.8</v>
      </c>
    </row>
    <row r="57" spans="1:8" s="94" customFormat="1" ht="76.5" customHeight="1" hidden="1">
      <c r="A57" s="92"/>
      <c r="B57" s="93" t="s">
        <v>498</v>
      </c>
      <c r="C57" s="33" t="s">
        <v>59</v>
      </c>
      <c r="D57" s="33" t="s">
        <v>45</v>
      </c>
      <c r="E57" s="33" t="s">
        <v>48</v>
      </c>
      <c r="F57" s="33" t="s">
        <v>501</v>
      </c>
      <c r="G57" s="33" t="s">
        <v>499</v>
      </c>
      <c r="H57" s="95">
        <v>196789</v>
      </c>
    </row>
    <row r="58" spans="1:8" s="94" customFormat="1" ht="36" customHeight="1">
      <c r="A58" s="92"/>
      <c r="B58" s="93" t="s">
        <v>92</v>
      </c>
      <c r="C58" s="33" t="s">
        <v>59</v>
      </c>
      <c r="D58" s="33" t="s">
        <v>45</v>
      </c>
      <c r="E58" s="33" t="s">
        <v>48</v>
      </c>
      <c r="F58" s="33" t="s">
        <v>501</v>
      </c>
      <c r="G58" s="33" t="s">
        <v>89</v>
      </c>
      <c r="H58" s="95">
        <v>196.8</v>
      </c>
    </row>
    <row r="59" spans="1:8" s="55" customFormat="1" ht="28.5" customHeight="1">
      <c r="A59" s="54"/>
      <c r="B59" s="77" t="s">
        <v>62</v>
      </c>
      <c r="C59" s="68">
        <v>901</v>
      </c>
      <c r="D59" s="50" t="s">
        <v>45</v>
      </c>
      <c r="E59" s="50" t="s">
        <v>57</v>
      </c>
      <c r="F59" s="50"/>
      <c r="G59" s="50"/>
      <c r="H59" s="51">
        <f>SUM(H60)</f>
        <v>1000</v>
      </c>
    </row>
    <row r="60" spans="1:8" s="55" customFormat="1" ht="33.75" customHeight="1">
      <c r="A60" s="54"/>
      <c r="B60" s="77" t="s">
        <v>100</v>
      </c>
      <c r="C60" s="68">
        <v>901</v>
      </c>
      <c r="D60" s="50" t="s">
        <v>45</v>
      </c>
      <c r="E60" s="50" t="s">
        <v>57</v>
      </c>
      <c r="F60" s="50" t="s">
        <v>125</v>
      </c>
      <c r="G60" s="50"/>
      <c r="H60" s="51">
        <f>SUM(H61)</f>
        <v>1000</v>
      </c>
    </row>
    <row r="61" spans="1:8" s="55" customFormat="1" ht="47.25" customHeight="1">
      <c r="A61" s="54"/>
      <c r="B61" s="77" t="s">
        <v>101</v>
      </c>
      <c r="C61" s="68">
        <v>901</v>
      </c>
      <c r="D61" s="50" t="s">
        <v>45</v>
      </c>
      <c r="E61" s="50" t="s">
        <v>57</v>
      </c>
      <c r="F61" s="50" t="s">
        <v>126</v>
      </c>
      <c r="G61" s="50"/>
      <c r="H61" s="51">
        <f>SUM(H62)</f>
        <v>1000</v>
      </c>
    </row>
    <row r="62" spans="1:8" s="55" customFormat="1" ht="34.5" customHeight="1">
      <c r="A62" s="54"/>
      <c r="B62" s="77" t="s">
        <v>104</v>
      </c>
      <c r="C62" s="68">
        <v>901</v>
      </c>
      <c r="D62" s="50" t="s">
        <v>45</v>
      </c>
      <c r="E62" s="50" t="s">
        <v>57</v>
      </c>
      <c r="F62" s="50" t="s">
        <v>135</v>
      </c>
      <c r="G62" s="50"/>
      <c r="H62" s="51">
        <f>SUM(H63)</f>
        <v>1000</v>
      </c>
    </row>
    <row r="63" spans="1:8" s="55" customFormat="1" ht="27.75" customHeight="1">
      <c r="A63" s="54"/>
      <c r="B63" s="96" t="s">
        <v>503</v>
      </c>
      <c r="C63" s="68">
        <v>901</v>
      </c>
      <c r="D63" s="50" t="s">
        <v>45</v>
      </c>
      <c r="E63" s="50" t="s">
        <v>57</v>
      </c>
      <c r="F63" s="50" t="s">
        <v>135</v>
      </c>
      <c r="G63" s="50" t="s">
        <v>502</v>
      </c>
      <c r="H63" s="51">
        <v>1000</v>
      </c>
    </row>
    <row r="64" spans="1:8" s="55" customFormat="1" ht="19.5" customHeight="1" hidden="1">
      <c r="A64" s="54"/>
      <c r="B64" s="77" t="s">
        <v>70</v>
      </c>
      <c r="C64" s="68">
        <v>901</v>
      </c>
      <c r="D64" s="50" t="s">
        <v>45</v>
      </c>
      <c r="E64" s="50" t="s">
        <v>50</v>
      </c>
      <c r="F64" s="50"/>
      <c r="G64" s="50"/>
      <c r="H64" s="51">
        <f>SUM(H65)</f>
        <v>0</v>
      </c>
    </row>
    <row r="65" spans="1:8" s="55" customFormat="1" ht="36" customHeight="1" hidden="1">
      <c r="A65" s="54"/>
      <c r="B65" s="77" t="s">
        <v>100</v>
      </c>
      <c r="C65" s="68">
        <v>901</v>
      </c>
      <c r="D65" s="50" t="s">
        <v>45</v>
      </c>
      <c r="E65" s="50" t="s">
        <v>50</v>
      </c>
      <c r="F65" s="50" t="s">
        <v>125</v>
      </c>
      <c r="G65" s="50"/>
      <c r="H65" s="51">
        <f>SUM(H66)</f>
        <v>0</v>
      </c>
    </row>
    <row r="66" spans="1:8" s="55" customFormat="1" ht="50.25" customHeight="1" hidden="1">
      <c r="A66" s="54"/>
      <c r="B66" s="77" t="s">
        <v>101</v>
      </c>
      <c r="C66" s="68">
        <v>901</v>
      </c>
      <c r="D66" s="50" t="s">
        <v>45</v>
      </c>
      <c r="E66" s="50" t="s">
        <v>50</v>
      </c>
      <c r="F66" s="50" t="s">
        <v>126</v>
      </c>
      <c r="G66" s="50"/>
      <c r="H66" s="51">
        <f>SUM(H67)</f>
        <v>0</v>
      </c>
    </row>
    <row r="67" spans="1:8" s="55" customFormat="1" ht="36" customHeight="1" hidden="1">
      <c r="A67" s="54"/>
      <c r="B67" s="77" t="s">
        <v>104</v>
      </c>
      <c r="C67" s="68">
        <v>901</v>
      </c>
      <c r="D67" s="50" t="s">
        <v>45</v>
      </c>
      <c r="E67" s="50" t="s">
        <v>50</v>
      </c>
      <c r="F67" s="50" t="s">
        <v>135</v>
      </c>
      <c r="G67" s="50"/>
      <c r="H67" s="51">
        <f>SUM(H68)</f>
        <v>0</v>
      </c>
    </row>
    <row r="68" spans="1:8" s="55" customFormat="1" ht="19.5" customHeight="1" hidden="1">
      <c r="A68" s="54"/>
      <c r="B68" s="77" t="s">
        <v>71</v>
      </c>
      <c r="C68" s="68">
        <v>901</v>
      </c>
      <c r="D68" s="50" t="s">
        <v>45</v>
      </c>
      <c r="E68" s="50" t="s">
        <v>50</v>
      </c>
      <c r="F68" s="50" t="s">
        <v>135</v>
      </c>
      <c r="G68" s="50" t="s">
        <v>72</v>
      </c>
      <c r="H68" s="51">
        <v>0</v>
      </c>
    </row>
    <row r="69" spans="1:8" s="55" customFormat="1" ht="19.5" customHeight="1">
      <c r="A69" s="54"/>
      <c r="B69" s="77" t="s">
        <v>73</v>
      </c>
      <c r="C69" s="68">
        <v>901</v>
      </c>
      <c r="D69" s="50" t="s">
        <v>45</v>
      </c>
      <c r="E69" s="50" t="s">
        <v>51</v>
      </c>
      <c r="F69" s="50"/>
      <c r="G69" s="50"/>
      <c r="H69" s="51">
        <f>SUM(H70+H77+H81+H85+H89+H93+H97+H103)</f>
        <v>10970.400000000001</v>
      </c>
    </row>
    <row r="70" spans="1:8" s="55" customFormat="1" ht="27" customHeight="1">
      <c r="A70" s="54"/>
      <c r="B70" s="75" t="s">
        <v>230</v>
      </c>
      <c r="C70" s="68">
        <v>901</v>
      </c>
      <c r="D70" s="50" t="s">
        <v>45</v>
      </c>
      <c r="E70" s="50" t="s">
        <v>51</v>
      </c>
      <c r="F70" s="50" t="s">
        <v>131</v>
      </c>
      <c r="G70" s="50"/>
      <c r="H70" s="51">
        <f>SUM(H71+H74)</f>
        <v>1775</v>
      </c>
    </row>
    <row r="71" spans="1:8" s="55" customFormat="1" ht="52.5" customHeight="1">
      <c r="A71" s="54"/>
      <c r="B71" s="75" t="s">
        <v>231</v>
      </c>
      <c r="C71" s="68">
        <v>901</v>
      </c>
      <c r="D71" s="50" t="s">
        <v>45</v>
      </c>
      <c r="E71" s="50" t="s">
        <v>51</v>
      </c>
      <c r="F71" s="50" t="s">
        <v>232</v>
      </c>
      <c r="G71" s="50"/>
      <c r="H71" s="51">
        <f>SUM(H72)</f>
        <v>1630</v>
      </c>
    </row>
    <row r="72" spans="1:8" s="55" customFormat="1" ht="72" customHeight="1">
      <c r="A72" s="54"/>
      <c r="B72" s="75" t="s">
        <v>233</v>
      </c>
      <c r="C72" s="68">
        <v>901</v>
      </c>
      <c r="D72" s="50" t="s">
        <v>45</v>
      </c>
      <c r="E72" s="50" t="s">
        <v>51</v>
      </c>
      <c r="F72" s="50" t="s">
        <v>234</v>
      </c>
      <c r="G72" s="50"/>
      <c r="H72" s="51">
        <f>SUM(H73)</f>
        <v>1630</v>
      </c>
    </row>
    <row r="73" spans="1:8" s="55" customFormat="1" ht="39" customHeight="1">
      <c r="A73" s="54"/>
      <c r="B73" s="77" t="s">
        <v>93</v>
      </c>
      <c r="C73" s="68">
        <v>901</v>
      </c>
      <c r="D73" s="50" t="s">
        <v>45</v>
      </c>
      <c r="E73" s="50" t="s">
        <v>51</v>
      </c>
      <c r="F73" s="50" t="s">
        <v>234</v>
      </c>
      <c r="G73" s="50" t="s">
        <v>90</v>
      </c>
      <c r="H73" s="51">
        <v>1630</v>
      </c>
    </row>
    <row r="74" spans="1:8" s="55" customFormat="1" ht="53.25" customHeight="1">
      <c r="A74" s="54"/>
      <c r="B74" s="77" t="s">
        <v>243</v>
      </c>
      <c r="C74" s="68">
        <v>901</v>
      </c>
      <c r="D74" s="50" t="s">
        <v>45</v>
      </c>
      <c r="E74" s="50" t="s">
        <v>51</v>
      </c>
      <c r="F74" s="50" t="s">
        <v>244</v>
      </c>
      <c r="G74" s="50"/>
      <c r="H74" s="51">
        <f>SUM(H75)</f>
        <v>145</v>
      </c>
    </row>
    <row r="75" spans="1:8" s="55" customFormat="1" ht="66.75" customHeight="1">
      <c r="A75" s="54"/>
      <c r="B75" s="77" t="s">
        <v>245</v>
      </c>
      <c r="C75" s="68">
        <v>901</v>
      </c>
      <c r="D75" s="50" t="s">
        <v>45</v>
      </c>
      <c r="E75" s="50" t="s">
        <v>51</v>
      </c>
      <c r="F75" s="50" t="s">
        <v>246</v>
      </c>
      <c r="G75" s="50"/>
      <c r="H75" s="51">
        <f>SUM(H76)</f>
        <v>145</v>
      </c>
    </row>
    <row r="76" spans="1:8" s="55" customFormat="1" ht="39.75" customHeight="1">
      <c r="A76" s="54"/>
      <c r="B76" s="77" t="s">
        <v>93</v>
      </c>
      <c r="C76" s="68">
        <v>901</v>
      </c>
      <c r="D76" s="50" t="s">
        <v>45</v>
      </c>
      <c r="E76" s="50" t="s">
        <v>51</v>
      </c>
      <c r="F76" s="50" t="s">
        <v>246</v>
      </c>
      <c r="G76" s="50" t="s">
        <v>90</v>
      </c>
      <c r="H76" s="51">
        <v>145</v>
      </c>
    </row>
    <row r="77" spans="1:8" s="55" customFormat="1" ht="39" customHeight="1" hidden="1">
      <c r="A77" s="54"/>
      <c r="B77" s="77" t="s">
        <v>237</v>
      </c>
      <c r="C77" s="68">
        <v>901</v>
      </c>
      <c r="D77" s="50" t="s">
        <v>45</v>
      </c>
      <c r="E77" s="50" t="s">
        <v>51</v>
      </c>
      <c r="F77" s="50" t="s">
        <v>238</v>
      </c>
      <c r="G77" s="50"/>
      <c r="H77" s="51">
        <f>SUM(H78)</f>
        <v>0</v>
      </c>
    </row>
    <row r="78" spans="1:8" s="55" customFormat="1" ht="69" customHeight="1" hidden="1">
      <c r="A78" s="54"/>
      <c r="B78" s="77" t="s">
        <v>239</v>
      </c>
      <c r="C78" s="68">
        <v>901</v>
      </c>
      <c r="D78" s="50" t="s">
        <v>45</v>
      </c>
      <c r="E78" s="50" t="s">
        <v>51</v>
      </c>
      <c r="F78" s="50" t="s">
        <v>240</v>
      </c>
      <c r="G78" s="50"/>
      <c r="H78" s="51">
        <f>SUM(H79)</f>
        <v>0</v>
      </c>
    </row>
    <row r="79" spans="1:8" s="55" customFormat="1" ht="115.5" customHeight="1" hidden="1">
      <c r="A79" s="54"/>
      <c r="B79" s="77" t="s">
        <v>241</v>
      </c>
      <c r="C79" s="68">
        <v>901</v>
      </c>
      <c r="D79" s="50" t="s">
        <v>45</v>
      </c>
      <c r="E79" s="50" t="s">
        <v>51</v>
      </c>
      <c r="F79" s="50" t="s">
        <v>242</v>
      </c>
      <c r="G79" s="50"/>
      <c r="H79" s="51">
        <f>SUM(H80)</f>
        <v>0</v>
      </c>
    </row>
    <row r="80" spans="1:8" s="55" customFormat="1" ht="37.5" customHeight="1" hidden="1">
      <c r="A80" s="54"/>
      <c r="B80" s="77" t="s">
        <v>93</v>
      </c>
      <c r="C80" s="68">
        <v>901</v>
      </c>
      <c r="D80" s="50" t="s">
        <v>45</v>
      </c>
      <c r="E80" s="50" t="s">
        <v>51</v>
      </c>
      <c r="F80" s="50" t="s">
        <v>242</v>
      </c>
      <c r="G80" s="50" t="s">
        <v>90</v>
      </c>
      <c r="H80" s="51">
        <f>SUM('[1]распр.б.а. 9'!G75)</f>
        <v>0</v>
      </c>
    </row>
    <row r="81" spans="1:8" s="55" customFormat="1" ht="51.75" customHeight="1">
      <c r="A81" s="54"/>
      <c r="B81" s="77" t="s">
        <v>247</v>
      </c>
      <c r="C81" s="68">
        <v>901</v>
      </c>
      <c r="D81" s="50" t="s">
        <v>45</v>
      </c>
      <c r="E81" s="50" t="s">
        <v>51</v>
      </c>
      <c r="F81" s="50" t="s">
        <v>248</v>
      </c>
      <c r="G81" s="50"/>
      <c r="H81" s="51">
        <f>SUM(H82)</f>
        <v>203.5</v>
      </c>
    </row>
    <row r="82" spans="1:8" s="55" customFormat="1" ht="72" customHeight="1">
      <c r="A82" s="54"/>
      <c r="B82" s="77" t="s">
        <v>249</v>
      </c>
      <c r="C82" s="68">
        <v>901</v>
      </c>
      <c r="D82" s="50" t="s">
        <v>45</v>
      </c>
      <c r="E82" s="50" t="s">
        <v>51</v>
      </c>
      <c r="F82" s="50" t="s">
        <v>250</v>
      </c>
      <c r="G82" s="50"/>
      <c r="H82" s="51">
        <f>SUM(H83)</f>
        <v>203.5</v>
      </c>
    </row>
    <row r="83" spans="1:8" s="55" customFormat="1" ht="101.25" customHeight="1">
      <c r="A83" s="54"/>
      <c r="B83" s="77" t="s">
        <v>251</v>
      </c>
      <c r="C83" s="68">
        <v>901</v>
      </c>
      <c r="D83" s="50" t="s">
        <v>45</v>
      </c>
      <c r="E83" s="50" t="s">
        <v>51</v>
      </c>
      <c r="F83" s="50" t="s">
        <v>252</v>
      </c>
      <c r="G83" s="50"/>
      <c r="H83" s="51">
        <f>SUM(H84)</f>
        <v>203.5</v>
      </c>
    </row>
    <row r="84" spans="1:8" s="55" customFormat="1" ht="37.5" customHeight="1">
      <c r="A84" s="54"/>
      <c r="B84" s="77" t="s">
        <v>93</v>
      </c>
      <c r="C84" s="68">
        <v>901</v>
      </c>
      <c r="D84" s="50" t="s">
        <v>45</v>
      </c>
      <c r="E84" s="50" t="s">
        <v>51</v>
      </c>
      <c r="F84" s="50" t="s">
        <v>252</v>
      </c>
      <c r="G84" s="50" t="s">
        <v>90</v>
      </c>
      <c r="H84" s="51">
        <v>203.5</v>
      </c>
    </row>
    <row r="85" spans="1:8" s="55" customFormat="1" ht="42" customHeight="1" hidden="1">
      <c r="A85" s="54"/>
      <c r="B85" s="77" t="s">
        <v>253</v>
      </c>
      <c r="C85" s="68">
        <v>901</v>
      </c>
      <c r="D85" s="50" t="s">
        <v>45</v>
      </c>
      <c r="E85" s="50" t="s">
        <v>51</v>
      </c>
      <c r="F85" s="50" t="s">
        <v>254</v>
      </c>
      <c r="G85" s="50"/>
      <c r="H85" s="51">
        <f>SUM(H86)</f>
        <v>0</v>
      </c>
    </row>
    <row r="86" spans="1:8" s="55" customFormat="1" ht="42.75" customHeight="1" hidden="1">
      <c r="A86" s="54"/>
      <c r="B86" s="77" t="s">
        <v>255</v>
      </c>
      <c r="C86" s="68">
        <v>901</v>
      </c>
      <c r="D86" s="50" t="s">
        <v>45</v>
      </c>
      <c r="E86" s="50" t="s">
        <v>51</v>
      </c>
      <c r="F86" s="50" t="s">
        <v>256</v>
      </c>
      <c r="G86" s="50"/>
      <c r="H86" s="51">
        <f>SUM(H87)</f>
        <v>0</v>
      </c>
    </row>
    <row r="87" spans="1:8" s="55" customFormat="1" ht="70.5" customHeight="1" hidden="1">
      <c r="A87" s="54"/>
      <c r="B87" s="77" t="s">
        <v>257</v>
      </c>
      <c r="C87" s="68">
        <v>901</v>
      </c>
      <c r="D87" s="50" t="s">
        <v>45</v>
      </c>
      <c r="E87" s="50" t="s">
        <v>51</v>
      </c>
      <c r="F87" s="50" t="s">
        <v>258</v>
      </c>
      <c r="G87" s="50"/>
      <c r="H87" s="51">
        <f>SUM(H88)</f>
        <v>0</v>
      </c>
    </row>
    <row r="88" spans="1:8" s="55" customFormat="1" ht="37.5" customHeight="1" hidden="1">
      <c r="A88" s="54"/>
      <c r="B88" s="77" t="s">
        <v>93</v>
      </c>
      <c r="C88" s="68">
        <v>901</v>
      </c>
      <c r="D88" s="50" t="s">
        <v>45</v>
      </c>
      <c r="E88" s="50" t="s">
        <v>51</v>
      </c>
      <c r="F88" s="50" t="s">
        <v>258</v>
      </c>
      <c r="G88" s="50" t="s">
        <v>90</v>
      </c>
      <c r="H88" s="51">
        <f>SUM('[1]распр.б.а. 9'!G83)</f>
        <v>0</v>
      </c>
    </row>
    <row r="89" spans="1:8" s="55" customFormat="1" ht="60" customHeight="1" hidden="1">
      <c r="A89" s="54"/>
      <c r="B89" s="77" t="s">
        <v>259</v>
      </c>
      <c r="C89" s="68">
        <v>901</v>
      </c>
      <c r="D89" s="50" t="s">
        <v>45</v>
      </c>
      <c r="E89" s="50" t="s">
        <v>51</v>
      </c>
      <c r="F89" s="50" t="s">
        <v>260</v>
      </c>
      <c r="G89" s="50"/>
      <c r="H89" s="51">
        <f>SUM(H90)</f>
        <v>0</v>
      </c>
    </row>
    <row r="90" spans="1:8" s="55" customFormat="1" ht="57" customHeight="1" hidden="1">
      <c r="A90" s="54"/>
      <c r="B90" s="77" t="s">
        <v>261</v>
      </c>
      <c r="C90" s="68">
        <v>901</v>
      </c>
      <c r="D90" s="50" t="s">
        <v>45</v>
      </c>
      <c r="E90" s="50" t="s">
        <v>51</v>
      </c>
      <c r="F90" s="50" t="s">
        <v>262</v>
      </c>
      <c r="G90" s="50"/>
      <c r="H90" s="51">
        <f>SUM(H91)</f>
        <v>0</v>
      </c>
    </row>
    <row r="91" spans="1:8" s="55" customFormat="1" ht="100.5" customHeight="1" hidden="1">
      <c r="A91" s="54"/>
      <c r="B91" s="77" t="s">
        <v>263</v>
      </c>
      <c r="C91" s="68">
        <v>901</v>
      </c>
      <c r="D91" s="50" t="s">
        <v>45</v>
      </c>
      <c r="E91" s="50" t="s">
        <v>51</v>
      </c>
      <c r="F91" s="50" t="s">
        <v>264</v>
      </c>
      <c r="G91" s="50"/>
      <c r="H91" s="51">
        <f>SUM(H92)</f>
        <v>0</v>
      </c>
    </row>
    <row r="92" spans="1:8" s="55" customFormat="1" ht="45" customHeight="1" hidden="1">
      <c r="A92" s="54"/>
      <c r="B92" s="77" t="s">
        <v>93</v>
      </c>
      <c r="C92" s="68">
        <v>901</v>
      </c>
      <c r="D92" s="50" t="s">
        <v>45</v>
      </c>
      <c r="E92" s="50" t="s">
        <v>51</v>
      </c>
      <c r="F92" s="50" t="s">
        <v>264</v>
      </c>
      <c r="G92" s="50" t="s">
        <v>90</v>
      </c>
      <c r="H92" s="51">
        <f>SUM('[1]распр.б.а. 9'!G87)</f>
        <v>0</v>
      </c>
    </row>
    <row r="93" spans="1:8" s="55" customFormat="1" ht="43.5" customHeight="1" hidden="1">
      <c r="A93" s="54"/>
      <c r="B93" s="77" t="s">
        <v>265</v>
      </c>
      <c r="C93" s="68">
        <v>901</v>
      </c>
      <c r="D93" s="50" t="s">
        <v>45</v>
      </c>
      <c r="E93" s="50" t="s">
        <v>51</v>
      </c>
      <c r="F93" s="50" t="s">
        <v>266</v>
      </c>
      <c r="G93" s="50"/>
      <c r="H93" s="51">
        <f>SUM(H94)</f>
        <v>0</v>
      </c>
    </row>
    <row r="94" spans="1:8" s="55" customFormat="1" ht="47.25" customHeight="1" hidden="1">
      <c r="A94" s="54"/>
      <c r="B94" s="77" t="s">
        <v>267</v>
      </c>
      <c r="C94" s="68">
        <v>901</v>
      </c>
      <c r="D94" s="50" t="s">
        <v>45</v>
      </c>
      <c r="E94" s="50" t="s">
        <v>51</v>
      </c>
      <c r="F94" s="50" t="s">
        <v>268</v>
      </c>
      <c r="G94" s="50"/>
      <c r="H94" s="51">
        <f>SUM(H95)</f>
        <v>0</v>
      </c>
    </row>
    <row r="95" spans="1:8" s="55" customFormat="1" ht="75" customHeight="1" hidden="1">
      <c r="A95" s="54"/>
      <c r="B95" s="77" t="s">
        <v>269</v>
      </c>
      <c r="C95" s="68">
        <v>901</v>
      </c>
      <c r="D95" s="50" t="s">
        <v>45</v>
      </c>
      <c r="E95" s="50" t="s">
        <v>51</v>
      </c>
      <c r="F95" s="50" t="s">
        <v>270</v>
      </c>
      <c r="G95" s="50"/>
      <c r="H95" s="51">
        <f>SUM(H96)</f>
        <v>0</v>
      </c>
    </row>
    <row r="96" spans="1:8" s="55" customFormat="1" ht="37.5" customHeight="1" hidden="1">
      <c r="A96" s="54"/>
      <c r="B96" s="77" t="s">
        <v>93</v>
      </c>
      <c r="C96" s="68">
        <v>901</v>
      </c>
      <c r="D96" s="50" t="s">
        <v>45</v>
      </c>
      <c r="E96" s="50" t="s">
        <v>51</v>
      </c>
      <c r="F96" s="50" t="s">
        <v>270</v>
      </c>
      <c r="G96" s="50" t="s">
        <v>90</v>
      </c>
      <c r="H96" s="51"/>
    </row>
    <row r="97" spans="1:8" s="55" customFormat="1" ht="48.75" customHeight="1">
      <c r="A97" s="54"/>
      <c r="B97" s="79" t="s">
        <v>271</v>
      </c>
      <c r="C97" s="68">
        <v>901</v>
      </c>
      <c r="D97" s="50" t="s">
        <v>45</v>
      </c>
      <c r="E97" s="50" t="s">
        <v>51</v>
      </c>
      <c r="F97" s="50" t="s">
        <v>272</v>
      </c>
      <c r="G97" s="50"/>
      <c r="H97" s="51">
        <f>SUM(H98)</f>
        <v>8379.300000000001</v>
      </c>
    </row>
    <row r="98" spans="1:8" s="55" customFormat="1" ht="37.5" customHeight="1">
      <c r="A98" s="54"/>
      <c r="B98" s="79" t="s">
        <v>273</v>
      </c>
      <c r="C98" s="68">
        <v>901</v>
      </c>
      <c r="D98" s="50" t="s">
        <v>45</v>
      </c>
      <c r="E98" s="50" t="s">
        <v>51</v>
      </c>
      <c r="F98" s="50" t="s">
        <v>274</v>
      </c>
      <c r="G98" s="50"/>
      <c r="H98" s="51">
        <f>SUM(H99)</f>
        <v>8379.300000000001</v>
      </c>
    </row>
    <row r="99" spans="1:8" s="55" customFormat="1" ht="54" customHeight="1">
      <c r="A99" s="54"/>
      <c r="B99" s="79" t="s">
        <v>275</v>
      </c>
      <c r="C99" s="68">
        <v>901</v>
      </c>
      <c r="D99" s="50" t="s">
        <v>45</v>
      </c>
      <c r="E99" s="50" t="s">
        <v>51</v>
      </c>
      <c r="F99" s="50" t="s">
        <v>276</v>
      </c>
      <c r="G99" s="50"/>
      <c r="H99" s="51">
        <f>SUM(H100+H101+H102)</f>
        <v>8379.300000000001</v>
      </c>
    </row>
    <row r="100" spans="1:8" s="55" customFormat="1" ht="26.25" customHeight="1">
      <c r="A100" s="54"/>
      <c r="B100" s="79" t="s">
        <v>277</v>
      </c>
      <c r="C100" s="68">
        <v>901</v>
      </c>
      <c r="D100" s="50" t="s">
        <v>45</v>
      </c>
      <c r="E100" s="50" t="s">
        <v>51</v>
      </c>
      <c r="F100" s="50" t="s">
        <v>276</v>
      </c>
      <c r="G100" s="50" t="s">
        <v>278</v>
      </c>
      <c r="H100" s="51">
        <v>7783.3</v>
      </c>
    </row>
    <row r="101" spans="1:8" s="55" customFormat="1" ht="37.5" customHeight="1">
      <c r="A101" s="54"/>
      <c r="B101" s="77" t="s">
        <v>93</v>
      </c>
      <c r="C101" s="68">
        <v>901</v>
      </c>
      <c r="D101" s="50" t="s">
        <v>45</v>
      </c>
      <c r="E101" s="50" t="s">
        <v>51</v>
      </c>
      <c r="F101" s="50" t="s">
        <v>276</v>
      </c>
      <c r="G101" s="50" t="s">
        <v>90</v>
      </c>
      <c r="H101" s="51">
        <v>595.8</v>
      </c>
    </row>
    <row r="102" spans="1:8" s="55" customFormat="1" ht="22.5" customHeight="1">
      <c r="A102" s="54"/>
      <c r="B102" s="77" t="s">
        <v>94</v>
      </c>
      <c r="C102" s="68">
        <v>901</v>
      </c>
      <c r="D102" s="50" t="s">
        <v>45</v>
      </c>
      <c r="E102" s="50" t="s">
        <v>51</v>
      </c>
      <c r="F102" s="50" t="s">
        <v>276</v>
      </c>
      <c r="G102" s="50" t="s">
        <v>91</v>
      </c>
      <c r="H102" s="51">
        <v>0.2</v>
      </c>
    </row>
    <row r="103" spans="1:8" s="55" customFormat="1" ht="38.25" customHeight="1">
      <c r="A103" s="54"/>
      <c r="B103" s="77" t="s">
        <v>100</v>
      </c>
      <c r="C103" s="68">
        <v>901</v>
      </c>
      <c r="D103" s="50" t="s">
        <v>45</v>
      </c>
      <c r="E103" s="50" t="s">
        <v>51</v>
      </c>
      <c r="F103" s="50" t="s">
        <v>125</v>
      </c>
      <c r="G103" s="50"/>
      <c r="H103" s="51">
        <f>SUM(H104)</f>
        <v>612.6</v>
      </c>
    </row>
    <row r="104" spans="1:8" s="55" customFormat="1" ht="48.75" customHeight="1">
      <c r="A104" s="54"/>
      <c r="B104" s="77" t="s">
        <v>101</v>
      </c>
      <c r="C104" s="68">
        <v>901</v>
      </c>
      <c r="D104" s="50" t="s">
        <v>45</v>
      </c>
      <c r="E104" s="50" t="s">
        <v>51</v>
      </c>
      <c r="F104" s="50" t="s">
        <v>126</v>
      </c>
      <c r="G104" s="50"/>
      <c r="H104" s="51">
        <f>SUM(H105+H107)</f>
        <v>612.6</v>
      </c>
    </row>
    <row r="105" spans="1:8" s="55" customFormat="1" ht="34.5" customHeight="1">
      <c r="A105" s="54"/>
      <c r="B105" s="77" t="s">
        <v>104</v>
      </c>
      <c r="C105" s="68">
        <v>901</v>
      </c>
      <c r="D105" s="50" t="s">
        <v>45</v>
      </c>
      <c r="E105" s="50" t="s">
        <v>51</v>
      </c>
      <c r="F105" s="50" t="s">
        <v>135</v>
      </c>
      <c r="G105" s="50"/>
      <c r="H105" s="51">
        <f>SUM(H106)</f>
        <v>612.6</v>
      </c>
    </row>
    <row r="106" spans="1:8" s="55" customFormat="1" ht="34.5" customHeight="1">
      <c r="A106" s="54"/>
      <c r="B106" s="77" t="s">
        <v>93</v>
      </c>
      <c r="C106" s="68">
        <v>901</v>
      </c>
      <c r="D106" s="50" t="s">
        <v>45</v>
      </c>
      <c r="E106" s="50" t="s">
        <v>51</v>
      </c>
      <c r="F106" s="50" t="s">
        <v>135</v>
      </c>
      <c r="G106" s="53" t="s">
        <v>90</v>
      </c>
      <c r="H106" s="51">
        <v>612.6</v>
      </c>
    </row>
    <row r="107" spans="1:8" s="55" customFormat="1" ht="39.75" customHeight="1" hidden="1">
      <c r="A107" s="54"/>
      <c r="B107" s="77" t="s">
        <v>69</v>
      </c>
      <c r="C107" s="68">
        <v>901</v>
      </c>
      <c r="D107" s="50" t="s">
        <v>45</v>
      </c>
      <c r="E107" s="50" t="s">
        <v>51</v>
      </c>
      <c r="F107" s="50" t="s">
        <v>136</v>
      </c>
      <c r="G107" s="50"/>
      <c r="H107" s="51">
        <f>SUM(H108+H109)</f>
        <v>0</v>
      </c>
    </row>
    <row r="108" spans="1:8" s="55" customFormat="1" ht="34.5" customHeight="1" hidden="1">
      <c r="A108" s="54"/>
      <c r="B108" s="77" t="s">
        <v>92</v>
      </c>
      <c r="C108" s="68">
        <v>901</v>
      </c>
      <c r="D108" s="50" t="s">
        <v>45</v>
      </c>
      <c r="E108" s="50" t="s">
        <v>51</v>
      </c>
      <c r="F108" s="50" t="s">
        <v>136</v>
      </c>
      <c r="G108" s="50" t="s">
        <v>89</v>
      </c>
      <c r="H108" s="51">
        <v>0</v>
      </c>
    </row>
    <row r="109" spans="1:8" s="55" customFormat="1" ht="34.5" customHeight="1" hidden="1">
      <c r="A109" s="54"/>
      <c r="B109" s="77" t="s">
        <v>93</v>
      </c>
      <c r="C109" s="68">
        <v>901</v>
      </c>
      <c r="D109" s="50" t="s">
        <v>45</v>
      </c>
      <c r="E109" s="50" t="s">
        <v>51</v>
      </c>
      <c r="F109" s="50" t="s">
        <v>136</v>
      </c>
      <c r="G109" s="53" t="s">
        <v>90</v>
      </c>
      <c r="H109" s="51">
        <v>0</v>
      </c>
    </row>
    <row r="110" spans="1:8" s="55" customFormat="1" ht="19.5" customHeight="1">
      <c r="A110" s="54"/>
      <c r="B110" s="77" t="s">
        <v>23</v>
      </c>
      <c r="C110" s="68">
        <v>901</v>
      </c>
      <c r="D110" s="50" t="s">
        <v>52</v>
      </c>
      <c r="E110" s="50" t="s">
        <v>46</v>
      </c>
      <c r="F110" s="50"/>
      <c r="G110" s="53"/>
      <c r="H110" s="51">
        <f>SUM(H111)</f>
        <v>278.3</v>
      </c>
    </row>
    <row r="111" spans="1:8" s="55" customFormat="1" ht="19.5" customHeight="1">
      <c r="A111" s="54"/>
      <c r="B111" s="77" t="s">
        <v>15</v>
      </c>
      <c r="C111" s="68">
        <v>901</v>
      </c>
      <c r="D111" s="50" t="s">
        <v>52</v>
      </c>
      <c r="E111" s="50" t="s">
        <v>47</v>
      </c>
      <c r="F111" s="53"/>
      <c r="G111" s="53"/>
      <c r="H111" s="51">
        <f>SUM(H112)</f>
        <v>278.3</v>
      </c>
    </row>
    <row r="112" spans="1:8" s="55" customFormat="1" ht="32.25" customHeight="1">
      <c r="A112" s="54"/>
      <c r="B112" s="77" t="s">
        <v>100</v>
      </c>
      <c r="C112" s="68">
        <v>901</v>
      </c>
      <c r="D112" s="50" t="s">
        <v>52</v>
      </c>
      <c r="E112" s="50" t="s">
        <v>47</v>
      </c>
      <c r="F112" s="53" t="s">
        <v>125</v>
      </c>
      <c r="G112" s="53"/>
      <c r="H112" s="51">
        <f>SUM(H113)</f>
        <v>278.3</v>
      </c>
    </row>
    <row r="113" spans="1:8" s="55" customFormat="1" ht="48.75" customHeight="1">
      <c r="A113" s="54"/>
      <c r="B113" s="77" t="s">
        <v>101</v>
      </c>
      <c r="C113" s="68">
        <v>901</v>
      </c>
      <c r="D113" s="50" t="s">
        <v>52</v>
      </c>
      <c r="E113" s="50" t="s">
        <v>47</v>
      </c>
      <c r="F113" s="53" t="s">
        <v>126</v>
      </c>
      <c r="G113" s="53"/>
      <c r="H113" s="51">
        <f>SUM(H114)</f>
        <v>278.3</v>
      </c>
    </row>
    <row r="114" spans="1:8" s="55" customFormat="1" ht="35.25" customHeight="1">
      <c r="A114" s="54"/>
      <c r="B114" s="77" t="s">
        <v>24</v>
      </c>
      <c r="C114" s="68">
        <v>901</v>
      </c>
      <c r="D114" s="50" t="s">
        <v>52</v>
      </c>
      <c r="E114" s="50" t="s">
        <v>47</v>
      </c>
      <c r="F114" s="53" t="s">
        <v>137</v>
      </c>
      <c r="G114" s="53"/>
      <c r="H114" s="51">
        <f>SUM(H115:H116)</f>
        <v>278.3</v>
      </c>
    </row>
    <row r="115" spans="1:8" s="55" customFormat="1" ht="39" customHeight="1">
      <c r="A115" s="54"/>
      <c r="B115" s="77" t="s">
        <v>92</v>
      </c>
      <c r="C115" s="68">
        <v>901</v>
      </c>
      <c r="D115" s="50" t="s">
        <v>52</v>
      </c>
      <c r="E115" s="50" t="s">
        <v>47</v>
      </c>
      <c r="F115" s="53" t="s">
        <v>137</v>
      </c>
      <c r="G115" s="53" t="s">
        <v>89</v>
      </c>
      <c r="H115" s="51">
        <v>278.3</v>
      </c>
    </row>
    <row r="116" spans="1:8" s="55" customFormat="1" ht="37.5" customHeight="1" hidden="1">
      <c r="A116" s="54"/>
      <c r="B116" s="77" t="s">
        <v>93</v>
      </c>
      <c r="C116" s="68">
        <v>901</v>
      </c>
      <c r="D116" s="50" t="s">
        <v>52</v>
      </c>
      <c r="E116" s="50" t="s">
        <v>47</v>
      </c>
      <c r="F116" s="53" t="s">
        <v>137</v>
      </c>
      <c r="G116" s="53" t="s">
        <v>90</v>
      </c>
      <c r="H116" s="51"/>
    </row>
    <row r="117" spans="1:8" s="55" customFormat="1" ht="36.75" customHeight="1">
      <c r="A117" s="54"/>
      <c r="B117" s="77" t="s">
        <v>8</v>
      </c>
      <c r="C117" s="68">
        <v>901</v>
      </c>
      <c r="D117" s="50" t="s">
        <v>47</v>
      </c>
      <c r="E117" s="50" t="s">
        <v>46</v>
      </c>
      <c r="F117" s="50"/>
      <c r="G117" s="50"/>
      <c r="H117" s="51">
        <f>SUM(H118+H141)</f>
        <v>1839.0999999999997</v>
      </c>
    </row>
    <row r="118" spans="1:8" ht="48" customHeight="1">
      <c r="A118" s="54"/>
      <c r="B118" s="77" t="s">
        <v>36</v>
      </c>
      <c r="C118" s="68">
        <v>901</v>
      </c>
      <c r="D118" s="50" t="s">
        <v>47</v>
      </c>
      <c r="E118" s="50" t="s">
        <v>53</v>
      </c>
      <c r="F118" s="50"/>
      <c r="G118" s="50"/>
      <c r="H118" s="51">
        <f>SUM(H119+H129+H136)</f>
        <v>1824.9999999999998</v>
      </c>
    </row>
    <row r="119" spans="1:8" ht="19.5" customHeight="1">
      <c r="A119" s="54"/>
      <c r="B119" s="80" t="s">
        <v>107</v>
      </c>
      <c r="C119" s="68">
        <v>901</v>
      </c>
      <c r="D119" s="50" t="s">
        <v>47</v>
      </c>
      <c r="E119" s="50" t="s">
        <v>53</v>
      </c>
      <c r="F119" s="50" t="s">
        <v>138</v>
      </c>
      <c r="G119" s="50"/>
      <c r="H119" s="51">
        <f>SUM(H120+H123+H126)</f>
        <v>1806.1999999999998</v>
      </c>
    </row>
    <row r="120" spans="1:8" ht="51" customHeight="1">
      <c r="A120" s="54"/>
      <c r="B120" s="75" t="s">
        <v>279</v>
      </c>
      <c r="C120" s="68">
        <v>901</v>
      </c>
      <c r="D120" s="50" t="s">
        <v>47</v>
      </c>
      <c r="E120" s="50" t="s">
        <v>53</v>
      </c>
      <c r="F120" s="50" t="s">
        <v>139</v>
      </c>
      <c r="G120" s="50"/>
      <c r="H120" s="51">
        <f>SUM(H121)</f>
        <v>912.3</v>
      </c>
    </row>
    <row r="121" spans="1:8" ht="90.75" customHeight="1">
      <c r="A121" s="55"/>
      <c r="B121" s="77" t="s">
        <v>280</v>
      </c>
      <c r="C121" s="68">
        <v>901</v>
      </c>
      <c r="D121" s="50" t="s">
        <v>47</v>
      </c>
      <c r="E121" s="50" t="s">
        <v>53</v>
      </c>
      <c r="F121" s="50" t="s">
        <v>140</v>
      </c>
      <c r="G121" s="50"/>
      <c r="H121" s="51">
        <f>SUM(H122)</f>
        <v>912.3</v>
      </c>
    </row>
    <row r="122" spans="1:8" ht="39" customHeight="1">
      <c r="A122" s="55"/>
      <c r="B122" s="77" t="s">
        <v>93</v>
      </c>
      <c r="C122" s="68">
        <v>901</v>
      </c>
      <c r="D122" s="50" t="s">
        <v>47</v>
      </c>
      <c r="E122" s="50" t="s">
        <v>53</v>
      </c>
      <c r="F122" s="50" t="s">
        <v>140</v>
      </c>
      <c r="G122" s="50" t="s">
        <v>90</v>
      </c>
      <c r="H122" s="51">
        <v>912.3</v>
      </c>
    </row>
    <row r="123" spans="1:8" ht="42" customHeight="1">
      <c r="A123" s="55"/>
      <c r="B123" s="75" t="s">
        <v>281</v>
      </c>
      <c r="C123" s="68">
        <v>901</v>
      </c>
      <c r="D123" s="50" t="s">
        <v>47</v>
      </c>
      <c r="E123" s="50" t="s">
        <v>53</v>
      </c>
      <c r="F123" s="50" t="s">
        <v>141</v>
      </c>
      <c r="G123" s="50"/>
      <c r="H123" s="51">
        <f>SUM(H124)</f>
        <v>783.9</v>
      </c>
    </row>
    <row r="124" spans="1:8" ht="57" customHeight="1">
      <c r="A124" s="55"/>
      <c r="B124" s="77" t="s">
        <v>282</v>
      </c>
      <c r="C124" s="68">
        <v>901</v>
      </c>
      <c r="D124" s="50" t="s">
        <v>47</v>
      </c>
      <c r="E124" s="50" t="s">
        <v>53</v>
      </c>
      <c r="F124" s="50" t="s">
        <v>142</v>
      </c>
      <c r="G124" s="50"/>
      <c r="H124" s="51">
        <f>SUM(H125)</f>
        <v>783.9</v>
      </c>
    </row>
    <row r="125" spans="1:8" ht="34.5" customHeight="1">
      <c r="A125" s="55"/>
      <c r="B125" s="77" t="s">
        <v>93</v>
      </c>
      <c r="C125" s="68">
        <v>901</v>
      </c>
      <c r="D125" s="50" t="s">
        <v>47</v>
      </c>
      <c r="E125" s="50" t="s">
        <v>53</v>
      </c>
      <c r="F125" s="50" t="s">
        <v>142</v>
      </c>
      <c r="G125" s="50" t="s">
        <v>90</v>
      </c>
      <c r="H125" s="51">
        <v>783.9</v>
      </c>
    </row>
    <row r="126" spans="1:8" ht="72" customHeight="1">
      <c r="A126" s="55"/>
      <c r="B126" s="75" t="s">
        <v>283</v>
      </c>
      <c r="C126" s="68">
        <v>901</v>
      </c>
      <c r="D126" s="50" t="s">
        <v>47</v>
      </c>
      <c r="E126" s="50" t="s">
        <v>53</v>
      </c>
      <c r="F126" s="50" t="s">
        <v>143</v>
      </c>
      <c r="G126" s="50"/>
      <c r="H126" s="51">
        <f>SUM(H127)</f>
        <v>110</v>
      </c>
    </row>
    <row r="127" spans="1:8" ht="111" customHeight="1">
      <c r="A127" s="55"/>
      <c r="B127" s="77" t="s">
        <v>284</v>
      </c>
      <c r="C127" s="68">
        <v>901</v>
      </c>
      <c r="D127" s="50" t="s">
        <v>47</v>
      </c>
      <c r="E127" s="50" t="s">
        <v>53</v>
      </c>
      <c r="F127" s="50" t="s">
        <v>144</v>
      </c>
      <c r="G127" s="50"/>
      <c r="H127" s="51">
        <f>SUM(H128)</f>
        <v>110</v>
      </c>
    </row>
    <row r="128" spans="1:8" ht="34.5" customHeight="1">
      <c r="A128" s="55"/>
      <c r="B128" s="77" t="s">
        <v>93</v>
      </c>
      <c r="C128" s="68">
        <v>901</v>
      </c>
      <c r="D128" s="50" t="s">
        <v>47</v>
      </c>
      <c r="E128" s="50" t="s">
        <v>53</v>
      </c>
      <c r="F128" s="50" t="s">
        <v>144</v>
      </c>
      <c r="G128" s="50" t="s">
        <v>90</v>
      </c>
      <c r="H128" s="51">
        <v>110</v>
      </c>
    </row>
    <row r="129" spans="1:8" ht="28.5" customHeight="1" hidden="1">
      <c r="A129" s="55"/>
      <c r="B129" s="75" t="s">
        <v>285</v>
      </c>
      <c r="C129" s="68">
        <v>901</v>
      </c>
      <c r="D129" s="50" t="s">
        <v>47</v>
      </c>
      <c r="E129" s="50" t="s">
        <v>53</v>
      </c>
      <c r="F129" s="50" t="s">
        <v>147</v>
      </c>
      <c r="G129" s="50"/>
      <c r="H129" s="51">
        <f>SUM(H130)</f>
        <v>0</v>
      </c>
    </row>
    <row r="130" spans="1:8" ht="33" customHeight="1" hidden="1">
      <c r="A130" s="55"/>
      <c r="B130" s="77" t="s">
        <v>286</v>
      </c>
      <c r="C130" s="68">
        <v>901</v>
      </c>
      <c r="D130" s="50" t="s">
        <v>47</v>
      </c>
      <c r="E130" s="50" t="s">
        <v>53</v>
      </c>
      <c r="F130" s="50" t="s">
        <v>287</v>
      </c>
      <c r="G130" s="50"/>
      <c r="H130" s="51">
        <f>SUM(H131+H133)</f>
        <v>0</v>
      </c>
    </row>
    <row r="131" spans="1:8" ht="70.5" customHeight="1" hidden="1">
      <c r="A131" s="55"/>
      <c r="B131" s="81" t="s">
        <v>288</v>
      </c>
      <c r="C131" s="68">
        <v>901</v>
      </c>
      <c r="D131" s="50" t="s">
        <v>47</v>
      </c>
      <c r="E131" s="50" t="s">
        <v>53</v>
      </c>
      <c r="F131" s="50" t="s">
        <v>289</v>
      </c>
      <c r="G131" s="50"/>
      <c r="H131" s="51">
        <f>SUM(H132)</f>
        <v>0</v>
      </c>
    </row>
    <row r="132" spans="1:8" ht="40.5" customHeight="1" hidden="1">
      <c r="A132" s="55"/>
      <c r="B132" s="77" t="s">
        <v>93</v>
      </c>
      <c r="C132" s="68">
        <v>901</v>
      </c>
      <c r="D132" s="50" t="s">
        <v>47</v>
      </c>
      <c r="E132" s="50" t="s">
        <v>53</v>
      </c>
      <c r="F132" s="50" t="s">
        <v>289</v>
      </c>
      <c r="G132" s="50" t="s">
        <v>90</v>
      </c>
      <c r="H132" s="51">
        <f>SUM('[1]распр.б.а. 9'!G127)</f>
        <v>0</v>
      </c>
    </row>
    <row r="133" spans="1:8" ht="52.5" customHeight="1" hidden="1">
      <c r="A133" s="55"/>
      <c r="B133" s="77" t="s">
        <v>148</v>
      </c>
      <c r="C133" s="68">
        <v>901</v>
      </c>
      <c r="D133" s="50" t="s">
        <v>47</v>
      </c>
      <c r="E133" s="50" t="s">
        <v>53</v>
      </c>
      <c r="F133" s="50" t="s">
        <v>290</v>
      </c>
      <c r="G133" s="50"/>
      <c r="H133" s="51">
        <f>SUM(H134)</f>
        <v>0</v>
      </c>
    </row>
    <row r="134" spans="1:8" ht="90" customHeight="1" hidden="1">
      <c r="A134" s="55"/>
      <c r="B134" s="81" t="s">
        <v>291</v>
      </c>
      <c r="C134" s="68">
        <v>901</v>
      </c>
      <c r="D134" s="50" t="s">
        <v>47</v>
      </c>
      <c r="E134" s="50" t="s">
        <v>53</v>
      </c>
      <c r="F134" s="50" t="s">
        <v>292</v>
      </c>
      <c r="G134" s="50"/>
      <c r="H134" s="51">
        <f>SUM(H135)</f>
        <v>0</v>
      </c>
    </row>
    <row r="135" spans="1:8" ht="37.5" customHeight="1" hidden="1">
      <c r="A135" s="55"/>
      <c r="B135" s="77" t="s">
        <v>93</v>
      </c>
      <c r="C135" s="68">
        <v>901</v>
      </c>
      <c r="D135" s="50" t="s">
        <v>47</v>
      </c>
      <c r="E135" s="50" t="s">
        <v>53</v>
      </c>
      <c r="F135" s="50" t="s">
        <v>292</v>
      </c>
      <c r="G135" s="50" t="s">
        <v>90</v>
      </c>
      <c r="H135" s="51">
        <f>SUM('[1]распр.б.а. 9'!G130)</f>
        <v>0</v>
      </c>
    </row>
    <row r="136" spans="1:8" ht="37.5" customHeight="1">
      <c r="A136" s="55"/>
      <c r="B136" s="79" t="s">
        <v>271</v>
      </c>
      <c r="C136" s="68">
        <v>901</v>
      </c>
      <c r="D136" s="50" t="s">
        <v>47</v>
      </c>
      <c r="E136" s="50" t="s">
        <v>53</v>
      </c>
      <c r="F136" s="50" t="s">
        <v>272</v>
      </c>
      <c r="G136" s="50"/>
      <c r="H136" s="51">
        <f>SUM(H137)</f>
        <v>18.8</v>
      </c>
    </row>
    <row r="137" spans="1:8" ht="37.5" customHeight="1">
      <c r="A137" s="55"/>
      <c r="B137" s="79" t="s">
        <v>273</v>
      </c>
      <c r="C137" s="68">
        <v>901</v>
      </c>
      <c r="D137" s="50" t="s">
        <v>47</v>
      </c>
      <c r="E137" s="50" t="s">
        <v>53</v>
      </c>
      <c r="F137" s="50" t="s">
        <v>274</v>
      </c>
      <c r="G137" s="50"/>
      <c r="H137" s="51">
        <f>SUM(H138)</f>
        <v>18.8</v>
      </c>
    </row>
    <row r="138" spans="1:8" ht="51.75" customHeight="1">
      <c r="A138" s="55"/>
      <c r="B138" s="79" t="s">
        <v>275</v>
      </c>
      <c r="C138" s="68">
        <v>901</v>
      </c>
      <c r="D138" s="50" t="s">
        <v>47</v>
      </c>
      <c r="E138" s="50" t="s">
        <v>53</v>
      </c>
      <c r="F138" s="50" t="s">
        <v>276</v>
      </c>
      <c r="G138" s="50"/>
      <c r="H138" s="51">
        <f>SUM(H139+H140)</f>
        <v>18.8</v>
      </c>
    </row>
    <row r="139" spans="1:8" ht="30" customHeight="1" hidden="1">
      <c r="A139" s="55"/>
      <c r="B139" s="79" t="s">
        <v>277</v>
      </c>
      <c r="C139" s="68">
        <v>901</v>
      </c>
      <c r="D139" s="50" t="s">
        <v>47</v>
      </c>
      <c r="E139" s="50" t="s">
        <v>53</v>
      </c>
      <c r="F139" s="50" t="s">
        <v>276</v>
      </c>
      <c r="G139" s="50" t="s">
        <v>278</v>
      </c>
      <c r="H139" s="51">
        <f>SUM('[1]распр.б.а. 9'!G134)</f>
        <v>0</v>
      </c>
    </row>
    <row r="140" spans="1:8" ht="37.5" customHeight="1">
      <c r="A140" s="55"/>
      <c r="B140" s="77" t="s">
        <v>93</v>
      </c>
      <c r="C140" s="68">
        <v>901</v>
      </c>
      <c r="D140" s="50" t="s">
        <v>47</v>
      </c>
      <c r="E140" s="50" t="s">
        <v>53</v>
      </c>
      <c r="F140" s="50" t="s">
        <v>276</v>
      </c>
      <c r="G140" s="50" t="s">
        <v>90</v>
      </c>
      <c r="H140" s="51">
        <v>18.8</v>
      </c>
    </row>
    <row r="141" spans="1:8" ht="34.5" customHeight="1">
      <c r="A141" s="54"/>
      <c r="B141" s="77" t="s">
        <v>61</v>
      </c>
      <c r="C141" s="68">
        <v>901</v>
      </c>
      <c r="D141" s="50" t="s">
        <v>47</v>
      </c>
      <c r="E141" s="50" t="s">
        <v>54</v>
      </c>
      <c r="F141" s="50"/>
      <c r="G141" s="56"/>
      <c r="H141" s="51">
        <f>SUM(H142)</f>
        <v>14.1</v>
      </c>
    </row>
    <row r="142" spans="1:8" ht="34.5" customHeight="1">
      <c r="A142" s="54"/>
      <c r="B142" s="77" t="s">
        <v>100</v>
      </c>
      <c r="C142" s="68">
        <v>901</v>
      </c>
      <c r="D142" s="50" t="s">
        <v>47</v>
      </c>
      <c r="E142" s="50" t="s">
        <v>54</v>
      </c>
      <c r="F142" s="50" t="s">
        <v>125</v>
      </c>
      <c r="G142" s="56"/>
      <c r="H142" s="51">
        <f>SUM(H143)</f>
        <v>14.1</v>
      </c>
    </row>
    <row r="143" spans="1:8" ht="48.75" customHeight="1">
      <c r="A143" s="54"/>
      <c r="B143" s="77" t="s">
        <v>101</v>
      </c>
      <c r="C143" s="68">
        <v>901</v>
      </c>
      <c r="D143" s="50" t="s">
        <v>47</v>
      </c>
      <c r="E143" s="50" t="s">
        <v>54</v>
      </c>
      <c r="F143" s="50" t="s">
        <v>126</v>
      </c>
      <c r="G143" s="50"/>
      <c r="H143" s="51">
        <f>SUM(H144)</f>
        <v>14.1</v>
      </c>
    </row>
    <row r="144" spans="1:8" ht="33.75" customHeight="1">
      <c r="A144" s="54"/>
      <c r="B144" s="75" t="s">
        <v>104</v>
      </c>
      <c r="C144" s="68">
        <v>901</v>
      </c>
      <c r="D144" s="50" t="s">
        <v>47</v>
      </c>
      <c r="E144" s="50" t="s">
        <v>54</v>
      </c>
      <c r="F144" s="50" t="s">
        <v>135</v>
      </c>
      <c r="G144" s="50"/>
      <c r="H144" s="51">
        <f>SUM(H145)</f>
        <v>14.1</v>
      </c>
    </row>
    <row r="145" spans="1:8" ht="35.25" customHeight="1">
      <c r="A145" s="54"/>
      <c r="B145" s="77" t="s">
        <v>93</v>
      </c>
      <c r="C145" s="68">
        <v>901</v>
      </c>
      <c r="D145" s="50" t="s">
        <v>47</v>
      </c>
      <c r="E145" s="50" t="s">
        <v>54</v>
      </c>
      <c r="F145" s="50" t="s">
        <v>135</v>
      </c>
      <c r="G145" s="50" t="s">
        <v>90</v>
      </c>
      <c r="H145" s="51">
        <v>14.1</v>
      </c>
    </row>
    <row r="146" spans="1:8" s="55" customFormat="1" ht="19.5" customHeight="1">
      <c r="A146" s="54"/>
      <c r="B146" s="77" t="s">
        <v>14</v>
      </c>
      <c r="C146" s="68">
        <v>901</v>
      </c>
      <c r="D146" s="50" t="s">
        <v>48</v>
      </c>
      <c r="E146" s="50" t="s">
        <v>46</v>
      </c>
      <c r="F146" s="50"/>
      <c r="G146" s="50"/>
      <c r="H146" s="51">
        <f>SUM(H147+H151+H181)</f>
        <v>88868.90000000001</v>
      </c>
    </row>
    <row r="147" spans="1:8" s="55" customFormat="1" ht="19.5" customHeight="1" hidden="1">
      <c r="A147" s="54"/>
      <c r="B147" s="77" t="s">
        <v>16</v>
      </c>
      <c r="C147" s="68">
        <v>901</v>
      </c>
      <c r="D147" s="50" t="s">
        <v>48</v>
      </c>
      <c r="E147" s="50" t="s">
        <v>52</v>
      </c>
      <c r="F147" s="50"/>
      <c r="G147" s="50"/>
      <c r="H147" s="51">
        <f>SUM(H148)</f>
        <v>0</v>
      </c>
    </row>
    <row r="148" spans="1:8" s="55" customFormat="1" ht="24" customHeight="1" hidden="1">
      <c r="A148" s="54"/>
      <c r="B148" s="75" t="s">
        <v>105</v>
      </c>
      <c r="C148" s="68">
        <v>901</v>
      </c>
      <c r="D148" s="50" t="s">
        <v>48</v>
      </c>
      <c r="E148" s="50" t="s">
        <v>52</v>
      </c>
      <c r="F148" s="50" t="s">
        <v>219</v>
      </c>
      <c r="G148" s="50"/>
      <c r="H148" s="51">
        <f>SUM(H149)</f>
        <v>0</v>
      </c>
    </row>
    <row r="149" spans="1:8" s="55" customFormat="1" ht="48" customHeight="1" hidden="1">
      <c r="A149" s="54"/>
      <c r="B149" s="75" t="s">
        <v>293</v>
      </c>
      <c r="C149" s="68">
        <v>901</v>
      </c>
      <c r="D149" s="50" t="s">
        <v>48</v>
      </c>
      <c r="E149" s="50" t="s">
        <v>52</v>
      </c>
      <c r="F149" s="50" t="s">
        <v>220</v>
      </c>
      <c r="G149" s="50"/>
      <c r="H149" s="51">
        <f>SUM(H150)</f>
        <v>0</v>
      </c>
    </row>
    <row r="150" spans="1:8" s="55" customFormat="1" ht="42" customHeight="1" hidden="1">
      <c r="A150" s="54"/>
      <c r="B150" s="77" t="s">
        <v>93</v>
      </c>
      <c r="C150" s="68">
        <v>901</v>
      </c>
      <c r="D150" s="50" t="s">
        <v>48</v>
      </c>
      <c r="E150" s="50" t="s">
        <v>52</v>
      </c>
      <c r="F150" s="50" t="s">
        <v>220</v>
      </c>
      <c r="G150" s="50" t="s">
        <v>90</v>
      </c>
      <c r="H150" s="51">
        <f>SUM('[1]распр.б.а. 9'!G145)</f>
        <v>0</v>
      </c>
    </row>
    <row r="151" spans="1:8" s="55" customFormat="1" ht="19.5" customHeight="1">
      <c r="A151" s="54"/>
      <c r="B151" s="77" t="s">
        <v>76</v>
      </c>
      <c r="C151" s="68">
        <v>901</v>
      </c>
      <c r="D151" s="50" t="s">
        <v>48</v>
      </c>
      <c r="E151" s="50" t="s">
        <v>53</v>
      </c>
      <c r="F151" s="50"/>
      <c r="G151" s="50"/>
      <c r="H151" s="51">
        <f>SUM(H152+H156+H169)</f>
        <v>87121.00000000001</v>
      </c>
    </row>
    <row r="152" spans="1:8" ht="19.5" customHeight="1">
      <c r="A152" s="54"/>
      <c r="B152" s="80" t="s">
        <v>107</v>
      </c>
      <c r="C152" s="68">
        <v>901</v>
      </c>
      <c r="D152" s="50" t="s">
        <v>48</v>
      </c>
      <c r="E152" s="50" t="s">
        <v>53</v>
      </c>
      <c r="F152" s="50" t="s">
        <v>138</v>
      </c>
      <c r="G152" s="50"/>
      <c r="H152" s="51">
        <f>SUM(H153)</f>
        <v>838.7</v>
      </c>
    </row>
    <row r="153" spans="1:8" ht="45" customHeight="1">
      <c r="A153" s="55"/>
      <c r="B153" s="75" t="s">
        <v>294</v>
      </c>
      <c r="C153" s="68">
        <v>901</v>
      </c>
      <c r="D153" s="50" t="s">
        <v>48</v>
      </c>
      <c r="E153" s="50" t="s">
        <v>53</v>
      </c>
      <c r="F153" s="50" t="s">
        <v>145</v>
      </c>
      <c r="G153" s="50"/>
      <c r="H153" s="51">
        <f>SUM(H154)</f>
        <v>838.7</v>
      </c>
    </row>
    <row r="154" spans="1:8" ht="73.5" customHeight="1">
      <c r="A154" s="55"/>
      <c r="B154" s="77" t="s">
        <v>295</v>
      </c>
      <c r="C154" s="68">
        <v>901</v>
      </c>
      <c r="D154" s="50" t="s">
        <v>48</v>
      </c>
      <c r="E154" s="50" t="s">
        <v>53</v>
      </c>
      <c r="F154" s="50" t="s">
        <v>146</v>
      </c>
      <c r="G154" s="50"/>
      <c r="H154" s="51">
        <f>SUM(H155)</f>
        <v>838.7</v>
      </c>
    </row>
    <row r="155" spans="1:8" ht="35.25" customHeight="1">
      <c r="A155" s="55"/>
      <c r="B155" s="77" t="s">
        <v>93</v>
      </c>
      <c r="C155" s="68">
        <v>901</v>
      </c>
      <c r="D155" s="50" t="s">
        <v>48</v>
      </c>
      <c r="E155" s="50" t="s">
        <v>53</v>
      </c>
      <c r="F155" s="50" t="s">
        <v>146</v>
      </c>
      <c r="G155" s="50" t="s">
        <v>90</v>
      </c>
      <c r="H155" s="51">
        <v>838.7</v>
      </c>
    </row>
    <row r="156" spans="1:8" s="55" customFormat="1" ht="30" customHeight="1">
      <c r="A156" s="54"/>
      <c r="B156" s="75" t="s">
        <v>285</v>
      </c>
      <c r="C156" s="68">
        <v>901</v>
      </c>
      <c r="D156" s="50" t="s">
        <v>48</v>
      </c>
      <c r="E156" s="50" t="s">
        <v>53</v>
      </c>
      <c r="F156" s="50" t="s">
        <v>147</v>
      </c>
      <c r="G156" s="50"/>
      <c r="H156" s="51">
        <f>SUM(H157)</f>
        <v>1491.4</v>
      </c>
    </row>
    <row r="157" spans="1:8" s="55" customFormat="1" ht="51" customHeight="1">
      <c r="A157" s="54"/>
      <c r="B157" s="77" t="s">
        <v>407</v>
      </c>
      <c r="C157" s="68">
        <v>901</v>
      </c>
      <c r="D157" s="50" t="s">
        <v>48</v>
      </c>
      <c r="E157" s="50" t="s">
        <v>53</v>
      </c>
      <c r="F157" s="50" t="s">
        <v>408</v>
      </c>
      <c r="G157" s="50"/>
      <c r="H157" s="51">
        <f>SUM(H158)</f>
        <v>1491.4</v>
      </c>
    </row>
    <row r="158" spans="1:8" s="55" customFormat="1" ht="111" customHeight="1">
      <c r="A158" s="54"/>
      <c r="B158" s="97" t="s">
        <v>504</v>
      </c>
      <c r="C158" s="68">
        <v>901</v>
      </c>
      <c r="D158" s="50" t="s">
        <v>48</v>
      </c>
      <c r="E158" s="50" t="s">
        <v>53</v>
      </c>
      <c r="F158" s="50" t="s">
        <v>505</v>
      </c>
      <c r="G158" s="50"/>
      <c r="H158" s="51">
        <f>SUM(H159)</f>
        <v>1491.4</v>
      </c>
    </row>
    <row r="159" spans="1:8" s="55" customFormat="1" ht="36" customHeight="1">
      <c r="A159" s="54"/>
      <c r="B159" s="77" t="s">
        <v>93</v>
      </c>
      <c r="C159" s="68">
        <v>901</v>
      </c>
      <c r="D159" s="50" t="s">
        <v>48</v>
      </c>
      <c r="E159" s="50" t="s">
        <v>53</v>
      </c>
      <c r="F159" s="50" t="s">
        <v>505</v>
      </c>
      <c r="G159" s="50" t="s">
        <v>90</v>
      </c>
      <c r="H159" s="51">
        <v>1491.4</v>
      </c>
    </row>
    <row r="160" spans="1:8" s="55" customFormat="1" ht="44.25" customHeight="1" hidden="1">
      <c r="A160" s="54"/>
      <c r="B160" s="77" t="s">
        <v>148</v>
      </c>
      <c r="C160" s="68">
        <v>901</v>
      </c>
      <c r="D160" s="50" t="s">
        <v>48</v>
      </c>
      <c r="E160" s="50" t="s">
        <v>53</v>
      </c>
      <c r="F160" s="50" t="s">
        <v>409</v>
      </c>
      <c r="G160" s="56"/>
      <c r="H160" s="51">
        <f>SUM(H161)</f>
        <v>0</v>
      </c>
    </row>
    <row r="161" spans="1:8" s="55" customFormat="1" ht="82.5" customHeight="1" hidden="1">
      <c r="A161" s="54"/>
      <c r="B161" s="81" t="s">
        <v>296</v>
      </c>
      <c r="C161" s="68">
        <v>901</v>
      </c>
      <c r="D161" s="50" t="s">
        <v>48</v>
      </c>
      <c r="E161" s="50" t="s">
        <v>53</v>
      </c>
      <c r="F161" s="50" t="s">
        <v>410</v>
      </c>
      <c r="G161" s="56"/>
      <c r="H161" s="51">
        <f>SUM(H162)</f>
        <v>0</v>
      </c>
    </row>
    <row r="162" spans="1:8" s="55" customFormat="1" ht="39.75" customHeight="1" hidden="1">
      <c r="A162" s="54"/>
      <c r="B162" s="77" t="s">
        <v>93</v>
      </c>
      <c r="C162" s="68">
        <v>901</v>
      </c>
      <c r="D162" s="50" t="s">
        <v>48</v>
      </c>
      <c r="E162" s="50" t="s">
        <v>53</v>
      </c>
      <c r="F162" s="50" t="s">
        <v>410</v>
      </c>
      <c r="G162" s="56">
        <v>240</v>
      </c>
      <c r="H162" s="51">
        <v>0</v>
      </c>
    </row>
    <row r="163" spans="1:8" s="55" customFormat="1" ht="39.75" customHeight="1" hidden="1">
      <c r="A163" s="54"/>
      <c r="B163" s="77" t="s">
        <v>411</v>
      </c>
      <c r="C163" s="68">
        <v>901</v>
      </c>
      <c r="D163" s="50" t="s">
        <v>48</v>
      </c>
      <c r="E163" s="50" t="s">
        <v>53</v>
      </c>
      <c r="F163" s="50" t="s">
        <v>412</v>
      </c>
      <c r="G163" s="50"/>
      <c r="H163" s="51">
        <f>SUM(H164+H166)</f>
        <v>0</v>
      </c>
    </row>
    <row r="164" spans="1:8" s="55" customFormat="1" ht="75" customHeight="1" hidden="1">
      <c r="A164" s="54"/>
      <c r="B164" s="81" t="s">
        <v>413</v>
      </c>
      <c r="C164" s="68">
        <v>901</v>
      </c>
      <c r="D164" s="50" t="s">
        <v>48</v>
      </c>
      <c r="E164" s="50" t="s">
        <v>53</v>
      </c>
      <c r="F164" s="50" t="s">
        <v>414</v>
      </c>
      <c r="G164" s="50"/>
      <c r="H164" s="51">
        <f>SUM(H165)</f>
        <v>0</v>
      </c>
    </row>
    <row r="165" spans="1:8" s="55" customFormat="1" ht="39.75" customHeight="1" hidden="1">
      <c r="A165" s="54"/>
      <c r="B165" s="77" t="s">
        <v>93</v>
      </c>
      <c r="C165" s="68">
        <v>901</v>
      </c>
      <c r="D165" s="50" t="s">
        <v>48</v>
      </c>
      <c r="E165" s="50" t="s">
        <v>53</v>
      </c>
      <c r="F165" s="50" t="s">
        <v>414</v>
      </c>
      <c r="G165" s="50" t="s">
        <v>90</v>
      </c>
      <c r="H165" s="51">
        <f>SUM('[1]распр.б.а. 9'!G160)</f>
        <v>0</v>
      </c>
    </row>
    <row r="166" spans="1:8" s="55" customFormat="1" ht="48" customHeight="1" hidden="1">
      <c r="A166" s="54"/>
      <c r="B166" s="77" t="s">
        <v>148</v>
      </c>
      <c r="C166" s="68">
        <v>901</v>
      </c>
      <c r="D166" s="50" t="s">
        <v>48</v>
      </c>
      <c r="E166" s="50" t="s">
        <v>53</v>
      </c>
      <c r="F166" s="50" t="s">
        <v>415</v>
      </c>
      <c r="G166" s="56"/>
      <c r="H166" s="51">
        <f>SUM(H167)</f>
        <v>0</v>
      </c>
    </row>
    <row r="167" spans="1:8" s="55" customFormat="1" ht="75" customHeight="1" hidden="1">
      <c r="A167" s="54"/>
      <c r="B167" s="81" t="s">
        <v>416</v>
      </c>
      <c r="C167" s="68">
        <v>901</v>
      </c>
      <c r="D167" s="50" t="s">
        <v>48</v>
      </c>
      <c r="E167" s="50" t="s">
        <v>53</v>
      </c>
      <c r="F167" s="50" t="s">
        <v>417</v>
      </c>
      <c r="G167" s="56"/>
      <c r="H167" s="51">
        <f>SUM(H168)</f>
        <v>0</v>
      </c>
    </row>
    <row r="168" spans="1:8" s="55" customFormat="1" ht="39.75" customHeight="1" hidden="1">
      <c r="A168" s="54"/>
      <c r="B168" s="77" t="s">
        <v>93</v>
      </c>
      <c r="C168" s="68">
        <v>901</v>
      </c>
      <c r="D168" s="50" t="s">
        <v>48</v>
      </c>
      <c r="E168" s="50" t="s">
        <v>53</v>
      </c>
      <c r="F168" s="50" t="s">
        <v>417</v>
      </c>
      <c r="G168" s="56">
        <v>240</v>
      </c>
      <c r="H168" s="51"/>
    </row>
    <row r="169" spans="1:8" s="55" customFormat="1" ht="34.5" customHeight="1">
      <c r="A169" s="54"/>
      <c r="B169" s="75" t="s">
        <v>297</v>
      </c>
      <c r="C169" s="68">
        <v>901</v>
      </c>
      <c r="D169" s="50" t="s">
        <v>48</v>
      </c>
      <c r="E169" s="50" t="s">
        <v>53</v>
      </c>
      <c r="F169" s="50" t="s">
        <v>149</v>
      </c>
      <c r="G169" s="50"/>
      <c r="H169" s="51">
        <f>SUM(H170+H172+H174+H176+H178)</f>
        <v>84790.90000000001</v>
      </c>
    </row>
    <row r="170" spans="1:8" s="55" customFormat="1" ht="69" customHeight="1">
      <c r="A170" s="54"/>
      <c r="B170" s="75" t="s">
        <v>301</v>
      </c>
      <c r="C170" s="68">
        <v>901</v>
      </c>
      <c r="D170" s="50" t="s">
        <v>48</v>
      </c>
      <c r="E170" s="50" t="s">
        <v>53</v>
      </c>
      <c r="F170" s="50" t="s">
        <v>418</v>
      </c>
      <c r="G170" s="50"/>
      <c r="H170" s="51">
        <f>SUM(H171)</f>
        <v>34277.3</v>
      </c>
    </row>
    <row r="171" spans="1:8" s="55" customFormat="1" ht="34.5" customHeight="1">
      <c r="A171" s="54"/>
      <c r="B171" s="75" t="s">
        <v>31</v>
      </c>
      <c r="C171" s="68">
        <v>901</v>
      </c>
      <c r="D171" s="50" t="s">
        <v>48</v>
      </c>
      <c r="E171" s="50" t="s">
        <v>53</v>
      </c>
      <c r="F171" s="50" t="s">
        <v>418</v>
      </c>
      <c r="G171" s="50" t="s">
        <v>103</v>
      </c>
      <c r="H171" s="51">
        <v>34277.3</v>
      </c>
    </row>
    <row r="172" spans="1:8" s="55" customFormat="1" ht="75" customHeight="1">
      <c r="A172" s="54"/>
      <c r="B172" s="75" t="s">
        <v>298</v>
      </c>
      <c r="C172" s="68">
        <v>901</v>
      </c>
      <c r="D172" s="50" t="s">
        <v>48</v>
      </c>
      <c r="E172" s="50" t="s">
        <v>53</v>
      </c>
      <c r="F172" s="50" t="s">
        <v>419</v>
      </c>
      <c r="G172" s="50"/>
      <c r="H172" s="51">
        <f>SUM(H173)</f>
        <v>11474.7</v>
      </c>
    </row>
    <row r="173" spans="1:8" s="55" customFormat="1" ht="38.25" customHeight="1">
      <c r="A173" s="54"/>
      <c r="B173" s="77" t="s">
        <v>93</v>
      </c>
      <c r="C173" s="68">
        <v>901</v>
      </c>
      <c r="D173" s="50" t="s">
        <v>48</v>
      </c>
      <c r="E173" s="50" t="s">
        <v>53</v>
      </c>
      <c r="F173" s="50" t="s">
        <v>419</v>
      </c>
      <c r="G173" s="50" t="s">
        <v>90</v>
      </c>
      <c r="H173" s="51">
        <v>11474.7</v>
      </c>
    </row>
    <row r="174" spans="1:8" s="55" customFormat="1" ht="52.5" customHeight="1" hidden="1">
      <c r="A174" s="54"/>
      <c r="B174" s="77" t="s">
        <v>299</v>
      </c>
      <c r="C174" s="68">
        <v>901</v>
      </c>
      <c r="D174" s="50" t="s">
        <v>48</v>
      </c>
      <c r="E174" s="50" t="s">
        <v>53</v>
      </c>
      <c r="F174" s="50" t="s">
        <v>420</v>
      </c>
      <c r="G174" s="50"/>
      <c r="H174" s="51">
        <f>SUM(H175)</f>
        <v>0</v>
      </c>
    </row>
    <row r="175" spans="1:8" s="55" customFormat="1" ht="38.25" customHeight="1" hidden="1">
      <c r="A175" s="54"/>
      <c r="B175" s="77" t="s">
        <v>93</v>
      </c>
      <c r="C175" s="68">
        <v>901</v>
      </c>
      <c r="D175" s="50" t="s">
        <v>48</v>
      </c>
      <c r="E175" s="50" t="s">
        <v>53</v>
      </c>
      <c r="F175" s="50" t="s">
        <v>420</v>
      </c>
      <c r="G175" s="50" t="s">
        <v>90</v>
      </c>
      <c r="H175" s="51">
        <f>SUM('[1]распр.б.а. 9'!G170)</f>
        <v>0</v>
      </c>
    </row>
    <row r="176" spans="1:8" s="55" customFormat="1" ht="51" customHeight="1">
      <c r="A176" s="54"/>
      <c r="B176" s="96" t="s">
        <v>507</v>
      </c>
      <c r="C176" s="68">
        <v>901</v>
      </c>
      <c r="D176" s="50" t="s">
        <v>48</v>
      </c>
      <c r="E176" s="50" t="s">
        <v>53</v>
      </c>
      <c r="F176" s="50" t="s">
        <v>506</v>
      </c>
      <c r="G176" s="50"/>
      <c r="H176" s="51">
        <f>H177</f>
        <v>36673.3</v>
      </c>
    </row>
    <row r="177" spans="1:8" s="55" customFormat="1" ht="23.25" customHeight="1">
      <c r="A177" s="54"/>
      <c r="B177" s="96" t="s">
        <v>31</v>
      </c>
      <c r="C177" s="68">
        <v>901</v>
      </c>
      <c r="D177" s="50" t="s">
        <v>48</v>
      </c>
      <c r="E177" s="50" t="s">
        <v>53</v>
      </c>
      <c r="F177" s="50" t="s">
        <v>506</v>
      </c>
      <c r="G177" s="50" t="s">
        <v>103</v>
      </c>
      <c r="H177" s="51">
        <v>36673.3</v>
      </c>
    </row>
    <row r="178" spans="1:8" s="55" customFormat="1" ht="50.25" customHeight="1" hidden="1">
      <c r="A178" s="54"/>
      <c r="B178" s="77" t="s">
        <v>148</v>
      </c>
      <c r="C178" s="68">
        <v>901</v>
      </c>
      <c r="D178" s="50" t="s">
        <v>48</v>
      </c>
      <c r="E178" s="50" t="s">
        <v>53</v>
      </c>
      <c r="F178" s="50" t="s">
        <v>421</v>
      </c>
      <c r="G178" s="50"/>
      <c r="H178" s="51">
        <f>H179</f>
        <v>2365.6</v>
      </c>
    </row>
    <row r="179" spans="1:8" s="55" customFormat="1" ht="72" customHeight="1">
      <c r="A179" s="54"/>
      <c r="B179" s="75" t="s">
        <v>300</v>
      </c>
      <c r="C179" s="68">
        <v>901</v>
      </c>
      <c r="D179" s="50" t="s">
        <v>48</v>
      </c>
      <c r="E179" s="50" t="s">
        <v>53</v>
      </c>
      <c r="F179" s="50" t="s">
        <v>422</v>
      </c>
      <c r="G179" s="50"/>
      <c r="H179" s="51">
        <f>SUM(H180)</f>
        <v>2365.6</v>
      </c>
    </row>
    <row r="180" spans="1:8" s="55" customFormat="1" ht="42.75" customHeight="1">
      <c r="A180" s="54"/>
      <c r="B180" s="77" t="s">
        <v>93</v>
      </c>
      <c r="C180" s="68">
        <v>901</v>
      </c>
      <c r="D180" s="50" t="s">
        <v>48</v>
      </c>
      <c r="E180" s="50" t="s">
        <v>53</v>
      </c>
      <c r="F180" s="50" t="s">
        <v>422</v>
      </c>
      <c r="G180" s="50" t="s">
        <v>90</v>
      </c>
      <c r="H180" s="51">
        <v>2365.6</v>
      </c>
    </row>
    <row r="181" spans="1:8" s="55" customFormat="1" ht="36" customHeight="1">
      <c r="A181" s="54"/>
      <c r="B181" s="77" t="s">
        <v>77</v>
      </c>
      <c r="C181" s="68">
        <v>901</v>
      </c>
      <c r="D181" s="50" t="s">
        <v>48</v>
      </c>
      <c r="E181" s="50" t="s">
        <v>55</v>
      </c>
      <c r="F181" s="50"/>
      <c r="G181" s="50"/>
      <c r="H181" s="51">
        <f>SUM(H182+H189+H193+H198)</f>
        <v>1747.9</v>
      </c>
    </row>
    <row r="182" spans="1:8" s="55" customFormat="1" ht="39" customHeight="1">
      <c r="A182" s="54"/>
      <c r="B182" s="77" t="s">
        <v>423</v>
      </c>
      <c r="C182" s="68">
        <v>901</v>
      </c>
      <c r="D182" s="50" t="s">
        <v>48</v>
      </c>
      <c r="E182" s="50" t="s">
        <v>55</v>
      </c>
      <c r="F182" s="50" t="s">
        <v>302</v>
      </c>
      <c r="G182" s="50"/>
      <c r="H182" s="51">
        <f>SUM(H183+H186)</f>
        <v>626.8</v>
      </c>
    </row>
    <row r="183" spans="1:8" s="55" customFormat="1" ht="72" customHeight="1" hidden="1">
      <c r="A183" s="54"/>
      <c r="B183" s="77" t="s">
        <v>424</v>
      </c>
      <c r="C183" s="68">
        <v>901</v>
      </c>
      <c r="D183" s="50" t="s">
        <v>48</v>
      </c>
      <c r="E183" s="50" t="s">
        <v>55</v>
      </c>
      <c r="F183" s="50" t="s">
        <v>303</v>
      </c>
      <c r="G183" s="50"/>
      <c r="H183" s="51">
        <f>SUM(H184)</f>
        <v>0</v>
      </c>
    </row>
    <row r="184" spans="1:8" s="55" customFormat="1" ht="93.75" customHeight="1" hidden="1">
      <c r="A184" s="54"/>
      <c r="B184" s="77" t="s">
        <v>425</v>
      </c>
      <c r="C184" s="68">
        <v>901</v>
      </c>
      <c r="D184" s="50" t="s">
        <v>48</v>
      </c>
      <c r="E184" s="50" t="s">
        <v>55</v>
      </c>
      <c r="F184" s="50" t="s">
        <v>304</v>
      </c>
      <c r="G184" s="50"/>
      <c r="H184" s="51">
        <f>SUM(H185)</f>
        <v>0</v>
      </c>
    </row>
    <row r="185" spans="1:8" s="55" customFormat="1" ht="39" customHeight="1" hidden="1">
      <c r="A185" s="54"/>
      <c r="B185" s="77" t="s">
        <v>93</v>
      </c>
      <c r="C185" s="68">
        <v>901</v>
      </c>
      <c r="D185" s="50" t="s">
        <v>48</v>
      </c>
      <c r="E185" s="50" t="s">
        <v>55</v>
      </c>
      <c r="F185" s="50" t="s">
        <v>304</v>
      </c>
      <c r="G185" s="50" t="s">
        <v>90</v>
      </c>
      <c r="H185" s="51">
        <v>0</v>
      </c>
    </row>
    <row r="186" spans="1:8" s="55" customFormat="1" ht="69" customHeight="1">
      <c r="A186" s="54"/>
      <c r="B186" s="77" t="s">
        <v>426</v>
      </c>
      <c r="C186" s="68">
        <v>901</v>
      </c>
      <c r="D186" s="50" t="s">
        <v>48</v>
      </c>
      <c r="E186" s="50" t="s">
        <v>55</v>
      </c>
      <c r="F186" s="50" t="s">
        <v>305</v>
      </c>
      <c r="G186" s="50"/>
      <c r="H186" s="51">
        <f>SUM(H187)</f>
        <v>626.8</v>
      </c>
    </row>
    <row r="187" spans="1:8" s="55" customFormat="1" ht="105" customHeight="1">
      <c r="A187" s="54"/>
      <c r="B187" s="77" t="s">
        <v>427</v>
      </c>
      <c r="C187" s="68">
        <v>901</v>
      </c>
      <c r="D187" s="50" t="s">
        <v>48</v>
      </c>
      <c r="E187" s="50" t="s">
        <v>55</v>
      </c>
      <c r="F187" s="50" t="s">
        <v>306</v>
      </c>
      <c r="G187" s="50"/>
      <c r="H187" s="51">
        <f>SUM(H188)</f>
        <v>626.8</v>
      </c>
    </row>
    <row r="188" spans="1:8" s="55" customFormat="1" ht="39" customHeight="1">
      <c r="A188" s="54"/>
      <c r="B188" s="77" t="s">
        <v>93</v>
      </c>
      <c r="C188" s="68">
        <v>901</v>
      </c>
      <c r="D188" s="50" t="s">
        <v>48</v>
      </c>
      <c r="E188" s="50" t="s">
        <v>55</v>
      </c>
      <c r="F188" s="50" t="s">
        <v>306</v>
      </c>
      <c r="G188" s="50" t="s">
        <v>90</v>
      </c>
      <c r="H188" s="51">
        <v>626.8</v>
      </c>
    </row>
    <row r="189" spans="1:8" s="55" customFormat="1" ht="39.75" customHeight="1">
      <c r="A189" s="54"/>
      <c r="B189" s="77" t="s">
        <v>428</v>
      </c>
      <c r="C189" s="68">
        <v>901</v>
      </c>
      <c r="D189" s="50" t="s">
        <v>48</v>
      </c>
      <c r="E189" s="50" t="s">
        <v>55</v>
      </c>
      <c r="F189" s="50" t="s">
        <v>307</v>
      </c>
      <c r="G189" s="50"/>
      <c r="H189" s="51">
        <f>SUM(H190)</f>
        <v>372.5</v>
      </c>
    </row>
    <row r="190" spans="1:8" s="55" customFormat="1" ht="72" customHeight="1">
      <c r="A190" s="54"/>
      <c r="B190" s="77" t="s">
        <v>308</v>
      </c>
      <c r="C190" s="68">
        <v>901</v>
      </c>
      <c r="D190" s="50" t="s">
        <v>48</v>
      </c>
      <c r="E190" s="50" t="s">
        <v>55</v>
      </c>
      <c r="F190" s="50" t="s">
        <v>309</v>
      </c>
      <c r="G190" s="50"/>
      <c r="H190" s="51">
        <f>SUM(H191)</f>
        <v>372.5</v>
      </c>
    </row>
    <row r="191" spans="1:8" s="55" customFormat="1" ht="57" customHeight="1">
      <c r="A191" s="54"/>
      <c r="B191" s="77" t="s">
        <v>429</v>
      </c>
      <c r="C191" s="68">
        <v>901</v>
      </c>
      <c r="D191" s="50" t="s">
        <v>48</v>
      </c>
      <c r="E191" s="50" t="s">
        <v>55</v>
      </c>
      <c r="F191" s="50" t="s">
        <v>310</v>
      </c>
      <c r="G191" s="50"/>
      <c r="H191" s="51">
        <f>SUM(H192)</f>
        <v>372.5</v>
      </c>
    </row>
    <row r="192" spans="1:8" s="55" customFormat="1" ht="39" customHeight="1">
      <c r="A192" s="54"/>
      <c r="B192" s="77" t="s">
        <v>93</v>
      </c>
      <c r="C192" s="68">
        <v>901</v>
      </c>
      <c r="D192" s="50" t="s">
        <v>48</v>
      </c>
      <c r="E192" s="50" t="s">
        <v>55</v>
      </c>
      <c r="F192" s="50" t="s">
        <v>310</v>
      </c>
      <c r="G192" s="50" t="s">
        <v>90</v>
      </c>
      <c r="H192" s="51">
        <v>372.5</v>
      </c>
    </row>
    <row r="193" spans="1:8" s="55" customFormat="1" ht="39" customHeight="1">
      <c r="A193" s="54"/>
      <c r="B193" s="79" t="s">
        <v>271</v>
      </c>
      <c r="C193" s="68">
        <v>901</v>
      </c>
      <c r="D193" s="50" t="s">
        <v>48</v>
      </c>
      <c r="E193" s="50" t="s">
        <v>55</v>
      </c>
      <c r="F193" s="50" t="s">
        <v>272</v>
      </c>
      <c r="G193" s="50"/>
      <c r="H193" s="51">
        <f>SUM(H194)</f>
        <v>748.6</v>
      </c>
    </row>
    <row r="194" spans="1:8" s="55" customFormat="1" ht="39" customHeight="1">
      <c r="A194" s="54"/>
      <c r="B194" s="79" t="s">
        <v>273</v>
      </c>
      <c r="C194" s="68">
        <v>901</v>
      </c>
      <c r="D194" s="50" t="s">
        <v>48</v>
      </c>
      <c r="E194" s="50" t="s">
        <v>55</v>
      </c>
      <c r="F194" s="50" t="s">
        <v>274</v>
      </c>
      <c r="G194" s="50"/>
      <c r="H194" s="51">
        <f>SUM(H195)</f>
        <v>748.6</v>
      </c>
    </row>
    <row r="195" spans="1:8" s="55" customFormat="1" ht="52.5" customHeight="1">
      <c r="A195" s="54"/>
      <c r="B195" s="79" t="s">
        <v>275</v>
      </c>
      <c r="C195" s="68">
        <v>901</v>
      </c>
      <c r="D195" s="50" t="s">
        <v>48</v>
      </c>
      <c r="E195" s="50" t="s">
        <v>55</v>
      </c>
      <c r="F195" s="50" t="s">
        <v>276</v>
      </c>
      <c r="G195" s="50"/>
      <c r="H195" s="51">
        <f>SUM(H196+H197)</f>
        <v>748.6</v>
      </c>
    </row>
    <row r="196" spans="1:8" s="55" customFormat="1" ht="25.5" customHeight="1">
      <c r="A196" s="54"/>
      <c r="B196" s="79" t="s">
        <v>277</v>
      </c>
      <c r="C196" s="68">
        <v>901</v>
      </c>
      <c r="D196" s="50" t="s">
        <v>48</v>
      </c>
      <c r="E196" s="50" t="s">
        <v>55</v>
      </c>
      <c r="F196" s="50" t="s">
        <v>276</v>
      </c>
      <c r="G196" s="50" t="s">
        <v>278</v>
      </c>
      <c r="H196" s="51">
        <v>460.1</v>
      </c>
    </row>
    <row r="197" spans="1:8" s="55" customFormat="1" ht="39" customHeight="1">
      <c r="A197" s="54"/>
      <c r="B197" s="77" t="s">
        <v>93</v>
      </c>
      <c r="C197" s="68">
        <v>901</v>
      </c>
      <c r="D197" s="50" t="s">
        <v>48</v>
      </c>
      <c r="E197" s="50" t="s">
        <v>55</v>
      </c>
      <c r="F197" s="50" t="s">
        <v>276</v>
      </c>
      <c r="G197" s="50" t="s">
        <v>90</v>
      </c>
      <c r="H197" s="51">
        <v>288.5</v>
      </c>
    </row>
    <row r="198" spans="1:8" s="55" customFormat="1" ht="37.5" customHeight="1" hidden="1">
      <c r="A198" s="54"/>
      <c r="B198" s="77" t="s">
        <v>100</v>
      </c>
      <c r="C198" s="68">
        <v>901</v>
      </c>
      <c r="D198" s="50" t="s">
        <v>48</v>
      </c>
      <c r="E198" s="50" t="s">
        <v>55</v>
      </c>
      <c r="F198" s="50" t="s">
        <v>125</v>
      </c>
      <c r="G198" s="50"/>
      <c r="H198" s="51">
        <f>SUM(H199)</f>
        <v>0</v>
      </c>
    </row>
    <row r="199" spans="1:8" s="55" customFormat="1" ht="51.75" customHeight="1" hidden="1">
      <c r="A199" s="54"/>
      <c r="B199" s="77" t="s">
        <v>101</v>
      </c>
      <c r="C199" s="68">
        <v>901</v>
      </c>
      <c r="D199" s="50" t="s">
        <v>48</v>
      </c>
      <c r="E199" s="50" t="s">
        <v>55</v>
      </c>
      <c r="F199" s="50" t="s">
        <v>126</v>
      </c>
      <c r="G199" s="50"/>
      <c r="H199" s="51">
        <f>SUM(H200)</f>
        <v>0</v>
      </c>
    </row>
    <row r="200" spans="1:8" s="55" customFormat="1" ht="36.75" customHeight="1" hidden="1">
      <c r="A200" s="54"/>
      <c r="B200" s="75" t="s">
        <v>104</v>
      </c>
      <c r="C200" s="68">
        <v>901</v>
      </c>
      <c r="D200" s="50" t="s">
        <v>48</v>
      </c>
      <c r="E200" s="50" t="s">
        <v>55</v>
      </c>
      <c r="F200" s="50" t="s">
        <v>135</v>
      </c>
      <c r="G200" s="50"/>
      <c r="H200" s="51">
        <f>SUM(H201)</f>
        <v>0</v>
      </c>
    </row>
    <row r="201" spans="1:8" s="55" customFormat="1" ht="39" customHeight="1" hidden="1">
      <c r="A201" s="54"/>
      <c r="B201" s="77" t="s">
        <v>93</v>
      </c>
      <c r="C201" s="68">
        <v>901</v>
      </c>
      <c r="D201" s="50" t="s">
        <v>48</v>
      </c>
      <c r="E201" s="50" t="s">
        <v>55</v>
      </c>
      <c r="F201" s="50" t="s">
        <v>135</v>
      </c>
      <c r="G201" s="50" t="s">
        <v>90</v>
      </c>
      <c r="H201" s="51">
        <f>SUM('[1]распр.б.а. 9'!G196)</f>
        <v>0</v>
      </c>
    </row>
    <row r="202" spans="1:8" s="55" customFormat="1" ht="19.5" customHeight="1">
      <c r="A202" s="54"/>
      <c r="B202" s="82" t="s">
        <v>2</v>
      </c>
      <c r="C202" s="68">
        <v>901</v>
      </c>
      <c r="D202" s="50" t="s">
        <v>56</v>
      </c>
      <c r="E202" s="50" t="s">
        <v>46</v>
      </c>
      <c r="F202" s="50"/>
      <c r="G202" s="50"/>
      <c r="H202" s="51">
        <f>SUM(H203+H254+H283)</f>
        <v>84551.2</v>
      </c>
    </row>
    <row r="203" spans="1:8" s="55" customFormat="1" ht="19.5" customHeight="1">
      <c r="A203" s="54"/>
      <c r="B203" s="82" t="s">
        <v>25</v>
      </c>
      <c r="C203" s="68">
        <v>901</v>
      </c>
      <c r="D203" s="50" t="s">
        <v>56</v>
      </c>
      <c r="E203" s="50" t="s">
        <v>45</v>
      </c>
      <c r="F203" s="50"/>
      <c r="G203" s="50"/>
      <c r="H203" s="51">
        <f>SUM(H223+H232+H236+H244)</f>
        <v>15737.8</v>
      </c>
    </row>
    <row r="204" spans="1:8" s="55" customFormat="1" ht="85.5" customHeight="1" hidden="1">
      <c r="A204" s="54"/>
      <c r="B204" s="75" t="s">
        <v>150</v>
      </c>
      <c r="C204" s="68">
        <v>901</v>
      </c>
      <c r="D204" s="50" t="s">
        <v>56</v>
      </c>
      <c r="E204" s="50" t="s">
        <v>45</v>
      </c>
      <c r="F204" s="50" t="s">
        <v>151</v>
      </c>
      <c r="G204" s="50"/>
      <c r="H204" s="51">
        <f>SUM(H205+H211)</f>
        <v>0</v>
      </c>
    </row>
    <row r="205" spans="1:8" s="55" customFormat="1" ht="117" customHeight="1" hidden="1">
      <c r="A205" s="54"/>
      <c r="B205" s="75" t="s">
        <v>152</v>
      </c>
      <c r="C205" s="68">
        <v>901</v>
      </c>
      <c r="D205" s="50" t="s">
        <v>56</v>
      </c>
      <c r="E205" s="50" t="s">
        <v>45</v>
      </c>
      <c r="F205" s="50" t="s">
        <v>153</v>
      </c>
      <c r="G205" s="50"/>
      <c r="H205" s="51">
        <f>SUM(H206+H208)</f>
        <v>0</v>
      </c>
    </row>
    <row r="206" spans="1:8" s="55" customFormat="1" ht="134.25" customHeight="1" hidden="1">
      <c r="A206" s="54"/>
      <c r="B206" s="75" t="s">
        <v>154</v>
      </c>
      <c r="C206" s="68">
        <v>901</v>
      </c>
      <c r="D206" s="50" t="s">
        <v>56</v>
      </c>
      <c r="E206" s="50" t="s">
        <v>45</v>
      </c>
      <c r="F206" s="50" t="s">
        <v>155</v>
      </c>
      <c r="G206" s="50"/>
      <c r="H206" s="51">
        <f>SUM(H207)</f>
        <v>0</v>
      </c>
    </row>
    <row r="207" spans="1:8" s="55" customFormat="1" ht="24.75" customHeight="1" hidden="1">
      <c r="A207" s="54"/>
      <c r="B207" s="77" t="s">
        <v>108</v>
      </c>
      <c r="C207" s="68">
        <v>901</v>
      </c>
      <c r="D207" s="50" t="s">
        <v>56</v>
      </c>
      <c r="E207" s="50" t="s">
        <v>45</v>
      </c>
      <c r="F207" s="50" t="s">
        <v>155</v>
      </c>
      <c r="G207" s="50" t="s">
        <v>103</v>
      </c>
      <c r="H207" s="51"/>
    </row>
    <row r="208" spans="1:8" s="55" customFormat="1" ht="50.25" customHeight="1" hidden="1">
      <c r="A208" s="54"/>
      <c r="B208" s="77" t="s">
        <v>148</v>
      </c>
      <c r="C208" s="68">
        <v>901</v>
      </c>
      <c r="D208" s="50" t="s">
        <v>56</v>
      </c>
      <c r="E208" s="50" t="s">
        <v>45</v>
      </c>
      <c r="F208" s="50" t="s">
        <v>156</v>
      </c>
      <c r="G208" s="50"/>
      <c r="H208" s="51">
        <f>H209</f>
        <v>0</v>
      </c>
    </row>
    <row r="209" spans="1:8" s="55" customFormat="1" ht="171" customHeight="1" hidden="1">
      <c r="A209" s="54"/>
      <c r="B209" s="77" t="s">
        <v>311</v>
      </c>
      <c r="C209" s="68">
        <v>901</v>
      </c>
      <c r="D209" s="50" t="s">
        <v>56</v>
      </c>
      <c r="E209" s="50" t="s">
        <v>45</v>
      </c>
      <c r="F209" s="50" t="s">
        <v>157</v>
      </c>
      <c r="G209" s="50"/>
      <c r="H209" s="51">
        <f>H210</f>
        <v>0</v>
      </c>
    </row>
    <row r="210" spans="1:8" s="55" customFormat="1" ht="24.75" customHeight="1" hidden="1">
      <c r="A210" s="54"/>
      <c r="B210" s="77" t="s">
        <v>108</v>
      </c>
      <c r="C210" s="68">
        <v>901</v>
      </c>
      <c r="D210" s="50" t="s">
        <v>56</v>
      </c>
      <c r="E210" s="50" t="s">
        <v>45</v>
      </c>
      <c r="F210" s="50" t="s">
        <v>157</v>
      </c>
      <c r="G210" s="50" t="s">
        <v>103</v>
      </c>
      <c r="H210" s="51"/>
    </row>
    <row r="211" spans="1:8" s="55" customFormat="1" ht="141.75" customHeight="1" hidden="1">
      <c r="A211" s="54"/>
      <c r="B211" s="75" t="s">
        <v>109</v>
      </c>
      <c r="C211" s="68">
        <v>901</v>
      </c>
      <c r="D211" s="50" t="s">
        <v>56</v>
      </c>
      <c r="E211" s="50" t="s">
        <v>45</v>
      </c>
      <c r="F211" s="50" t="s">
        <v>158</v>
      </c>
      <c r="G211" s="50"/>
      <c r="H211" s="51">
        <f>SUM(H212+H214+H216+H218)</f>
        <v>0</v>
      </c>
    </row>
    <row r="212" spans="1:8" s="55" customFormat="1" ht="115.5" customHeight="1" hidden="1">
      <c r="A212" s="54"/>
      <c r="B212" s="83" t="s">
        <v>110</v>
      </c>
      <c r="C212" s="68">
        <v>901</v>
      </c>
      <c r="D212" s="50" t="s">
        <v>56</v>
      </c>
      <c r="E212" s="50" t="s">
        <v>45</v>
      </c>
      <c r="F212" s="50" t="s">
        <v>159</v>
      </c>
      <c r="G212" s="50"/>
      <c r="H212" s="51">
        <f>SUM(H213)</f>
        <v>0</v>
      </c>
    </row>
    <row r="213" spans="1:8" s="55" customFormat="1" ht="27" customHeight="1" hidden="1">
      <c r="A213" s="54"/>
      <c r="B213" s="77" t="s">
        <v>108</v>
      </c>
      <c r="C213" s="68">
        <v>901</v>
      </c>
      <c r="D213" s="50" t="s">
        <v>56</v>
      </c>
      <c r="E213" s="50" t="s">
        <v>45</v>
      </c>
      <c r="F213" s="50" t="s">
        <v>159</v>
      </c>
      <c r="G213" s="50" t="s">
        <v>103</v>
      </c>
      <c r="H213" s="51"/>
    </row>
    <row r="214" spans="1:8" s="55" customFormat="1" ht="131.25" customHeight="1" hidden="1">
      <c r="A214" s="54"/>
      <c r="B214" s="84" t="s">
        <v>111</v>
      </c>
      <c r="C214" s="68">
        <v>901</v>
      </c>
      <c r="D214" s="50" t="s">
        <v>56</v>
      </c>
      <c r="E214" s="50" t="s">
        <v>45</v>
      </c>
      <c r="F214" s="50" t="s">
        <v>160</v>
      </c>
      <c r="G214" s="50"/>
      <c r="H214" s="51">
        <f>PRODUCT(H215)</f>
        <v>0</v>
      </c>
    </row>
    <row r="215" spans="1:8" s="55" customFormat="1" ht="23.25" customHeight="1" hidden="1">
      <c r="A215" s="54"/>
      <c r="B215" s="77" t="s">
        <v>108</v>
      </c>
      <c r="C215" s="68">
        <v>901</v>
      </c>
      <c r="D215" s="50" t="s">
        <v>56</v>
      </c>
      <c r="E215" s="50" t="s">
        <v>45</v>
      </c>
      <c r="F215" s="50" t="s">
        <v>160</v>
      </c>
      <c r="G215" s="50" t="s">
        <v>103</v>
      </c>
      <c r="H215" s="51"/>
    </row>
    <row r="216" spans="1:8" s="55" customFormat="1" ht="124.5" customHeight="1" hidden="1">
      <c r="A216" s="54"/>
      <c r="B216" s="84" t="s">
        <v>112</v>
      </c>
      <c r="C216" s="68">
        <v>901</v>
      </c>
      <c r="D216" s="50" t="s">
        <v>56</v>
      </c>
      <c r="E216" s="50" t="s">
        <v>45</v>
      </c>
      <c r="F216" s="50" t="s">
        <v>161</v>
      </c>
      <c r="G216" s="50"/>
      <c r="H216" s="51">
        <f>PRODUCT(H217)</f>
        <v>0</v>
      </c>
    </row>
    <row r="217" spans="1:8" s="55" customFormat="1" ht="19.5" customHeight="1" hidden="1">
      <c r="A217" s="54"/>
      <c r="B217" s="77" t="s">
        <v>108</v>
      </c>
      <c r="C217" s="68">
        <v>901</v>
      </c>
      <c r="D217" s="50" t="s">
        <v>56</v>
      </c>
      <c r="E217" s="50" t="s">
        <v>45</v>
      </c>
      <c r="F217" s="50" t="s">
        <v>161</v>
      </c>
      <c r="G217" s="50" t="s">
        <v>103</v>
      </c>
      <c r="H217" s="51"/>
    </row>
    <row r="218" spans="1:8" s="55" customFormat="1" ht="55.5" customHeight="1" hidden="1">
      <c r="A218" s="54"/>
      <c r="B218" s="77" t="s">
        <v>75</v>
      </c>
      <c r="C218" s="68">
        <v>901</v>
      </c>
      <c r="D218" s="50" t="s">
        <v>56</v>
      </c>
      <c r="E218" s="50" t="s">
        <v>45</v>
      </c>
      <c r="F218" s="50" t="s">
        <v>162</v>
      </c>
      <c r="G218" s="50"/>
      <c r="H218" s="51">
        <f>SUM(H219+H221)</f>
        <v>0</v>
      </c>
    </row>
    <row r="219" spans="1:8" s="55" customFormat="1" ht="122.25" customHeight="1" hidden="1">
      <c r="A219" s="54"/>
      <c r="B219" s="81" t="s">
        <v>113</v>
      </c>
      <c r="C219" s="68">
        <v>901</v>
      </c>
      <c r="D219" s="50" t="s">
        <v>56</v>
      </c>
      <c r="E219" s="50" t="s">
        <v>45</v>
      </c>
      <c r="F219" s="50" t="s">
        <v>161</v>
      </c>
      <c r="G219" s="50"/>
      <c r="H219" s="51">
        <f>SUM(H220)</f>
        <v>0</v>
      </c>
    </row>
    <row r="220" spans="1:8" s="55" customFormat="1" ht="19.5" customHeight="1" hidden="1">
      <c r="A220" s="54"/>
      <c r="B220" s="77" t="s">
        <v>108</v>
      </c>
      <c r="C220" s="68">
        <v>901</v>
      </c>
      <c r="D220" s="50" t="s">
        <v>56</v>
      </c>
      <c r="E220" s="50" t="s">
        <v>45</v>
      </c>
      <c r="F220" s="50" t="s">
        <v>161</v>
      </c>
      <c r="G220" s="50" t="s">
        <v>103</v>
      </c>
      <c r="H220" s="51"/>
    </row>
    <row r="221" spans="1:8" s="55" customFormat="1" ht="133.5" customHeight="1" hidden="1">
      <c r="A221" s="54"/>
      <c r="B221" s="81" t="s">
        <v>114</v>
      </c>
      <c r="C221" s="68">
        <v>901</v>
      </c>
      <c r="D221" s="50" t="s">
        <v>56</v>
      </c>
      <c r="E221" s="50" t="s">
        <v>45</v>
      </c>
      <c r="F221" s="50" t="s">
        <v>163</v>
      </c>
      <c r="G221" s="50"/>
      <c r="H221" s="51">
        <f>SUM(H222)</f>
        <v>0</v>
      </c>
    </row>
    <row r="222" spans="1:8" s="55" customFormat="1" ht="19.5" customHeight="1" hidden="1">
      <c r="A222" s="54"/>
      <c r="B222" s="77" t="s">
        <v>108</v>
      </c>
      <c r="C222" s="68">
        <v>901</v>
      </c>
      <c r="D222" s="50" t="s">
        <v>56</v>
      </c>
      <c r="E222" s="50" t="s">
        <v>45</v>
      </c>
      <c r="F222" s="50" t="s">
        <v>163</v>
      </c>
      <c r="G222" s="50" t="s">
        <v>103</v>
      </c>
      <c r="H222" s="51"/>
    </row>
    <row r="223" spans="1:8" s="55" customFormat="1" ht="38.25" customHeight="1">
      <c r="A223" s="54"/>
      <c r="B223" s="75" t="s">
        <v>230</v>
      </c>
      <c r="C223" s="68">
        <v>901</v>
      </c>
      <c r="D223" s="50" t="s">
        <v>56</v>
      </c>
      <c r="E223" s="50" t="s">
        <v>45</v>
      </c>
      <c r="F223" s="50" t="s">
        <v>131</v>
      </c>
      <c r="G223" s="50"/>
      <c r="H223" s="51">
        <f>SUM(H224+H229)</f>
        <v>1548.3</v>
      </c>
    </row>
    <row r="224" spans="1:8" s="55" customFormat="1" ht="57" customHeight="1">
      <c r="A224" s="54"/>
      <c r="B224" s="75" t="s">
        <v>312</v>
      </c>
      <c r="C224" s="68">
        <v>901</v>
      </c>
      <c r="D224" s="50" t="s">
        <v>56</v>
      </c>
      <c r="E224" s="50" t="s">
        <v>45</v>
      </c>
      <c r="F224" s="50" t="s">
        <v>164</v>
      </c>
      <c r="G224" s="50"/>
      <c r="H224" s="51">
        <f>SUM(H225+H227)</f>
        <v>95.5</v>
      </c>
    </row>
    <row r="225" spans="1:8" s="55" customFormat="1" ht="77.25" customHeight="1">
      <c r="A225" s="54"/>
      <c r="B225" s="77" t="s">
        <v>313</v>
      </c>
      <c r="C225" s="68">
        <v>901</v>
      </c>
      <c r="D225" s="50" t="s">
        <v>56</v>
      </c>
      <c r="E225" s="50" t="s">
        <v>45</v>
      </c>
      <c r="F225" s="50" t="s">
        <v>165</v>
      </c>
      <c r="G225" s="50"/>
      <c r="H225" s="51">
        <f>SUM(H226)</f>
        <v>95.5</v>
      </c>
    </row>
    <row r="226" spans="1:8" s="55" customFormat="1" ht="37.5" customHeight="1">
      <c r="A226" s="54"/>
      <c r="B226" s="77" t="s">
        <v>93</v>
      </c>
      <c r="C226" s="68">
        <v>901</v>
      </c>
      <c r="D226" s="50" t="s">
        <v>56</v>
      </c>
      <c r="E226" s="50" t="s">
        <v>45</v>
      </c>
      <c r="F226" s="50" t="s">
        <v>165</v>
      </c>
      <c r="G226" s="50" t="s">
        <v>90</v>
      </c>
      <c r="H226" s="51">
        <v>95.5</v>
      </c>
    </row>
    <row r="227" spans="1:8" s="55" customFormat="1" ht="76.5" customHeight="1" hidden="1">
      <c r="A227" s="54"/>
      <c r="B227" s="77" t="s">
        <v>314</v>
      </c>
      <c r="C227" s="68">
        <v>901</v>
      </c>
      <c r="D227" s="50" t="s">
        <v>56</v>
      </c>
      <c r="E227" s="50" t="s">
        <v>45</v>
      </c>
      <c r="F227" s="50" t="s">
        <v>166</v>
      </c>
      <c r="G227" s="50"/>
      <c r="H227" s="51">
        <f>SUM(H228)</f>
        <v>0</v>
      </c>
    </row>
    <row r="228" spans="1:8" s="55" customFormat="1" ht="37.5" customHeight="1" hidden="1">
      <c r="A228" s="54"/>
      <c r="B228" s="77" t="s">
        <v>93</v>
      </c>
      <c r="C228" s="68">
        <v>901</v>
      </c>
      <c r="D228" s="50" t="s">
        <v>56</v>
      </c>
      <c r="E228" s="50" t="s">
        <v>45</v>
      </c>
      <c r="F228" s="50" t="s">
        <v>166</v>
      </c>
      <c r="G228" s="50" t="s">
        <v>90</v>
      </c>
      <c r="H228" s="51">
        <v>0</v>
      </c>
    </row>
    <row r="229" spans="1:8" s="55" customFormat="1" ht="54" customHeight="1">
      <c r="A229" s="54"/>
      <c r="B229" s="75" t="s">
        <v>315</v>
      </c>
      <c r="C229" s="68">
        <v>901</v>
      </c>
      <c r="D229" s="50" t="s">
        <v>56</v>
      </c>
      <c r="E229" s="50" t="s">
        <v>45</v>
      </c>
      <c r="F229" s="50" t="s">
        <v>316</v>
      </c>
      <c r="G229" s="50"/>
      <c r="H229" s="51">
        <f>SUM(H230)</f>
        <v>1452.8</v>
      </c>
    </row>
    <row r="230" spans="1:8" s="55" customFormat="1" ht="90.75" customHeight="1">
      <c r="A230" s="54"/>
      <c r="B230" s="75" t="s">
        <v>317</v>
      </c>
      <c r="C230" s="68">
        <v>901</v>
      </c>
      <c r="D230" s="50" t="s">
        <v>56</v>
      </c>
      <c r="E230" s="50" t="s">
        <v>45</v>
      </c>
      <c r="F230" s="50" t="s">
        <v>318</v>
      </c>
      <c r="G230" s="50"/>
      <c r="H230" s="51">
        <f>SUM(H231)</f>
        <v>1452.8</v>
      </c>
    </row>
    <row r="231" spans="1:8" s="55" customFormat="1" ht="34.5" customHeight="1">
      <c r="A231" s="54"/>
      <c r="B231" s="77" t="s">
        <v>93</v>
      </c>
      <c r="C231" s="68">
        <v>901</v>
      </c>
      <c r="D231" s="50" t="s">
        <v>56</v>
      </c>
      <c r="E231" s="50" t="s">
        <v>45</v>
      </c>
      <c r="F231" s="50" t="s">
        <v>318</v>
      </c>
      <c r="G231" s="50" t="s">
        <v>90</v>
      </c>
      <c r="H231" s="51">
        <v>1452.8</v>
      </c>
    </row>
    <row r="232" spans="1:8" s="55" customFormat="1" ht="42.75" customHeight="1" hidden="1">
      <c r="A232" s="54"/>
      <c r="B232" s="77" t="s">
        <v>237</v>
      </c>
      <c r="C232" s="68">
        <v>901</v>
      </c>
      <c r="D232" s="50" t="s">
        <v>56</v>
      </c>
      <c r="E232" s="50" t="s">
        <v>45</v>
      </c>
      <c r="F232" s="50" t="s">
        <v>238</v>
      </c>
      <c r="G232" s="50"/>
      <c r="H232" s="51">
        <f>SUM(H233)</f>
        <v>0</v>
      </c>
    </row>
    <row r="233" spans="1:8" s="55" customFormat="1" ht="78.75" customHeight="1" hidden="1">
      <c r="A233" s="54"/>
      <c r="B233" s="77" t="s">
        <v>430</v>
      </c>
      <c r="C233" s="68">
        <v>901</v>
      </c>
      <c r="D233" s="50" t="s">
        <v>56</v>
      </c>
      <c r="E233" s="50" t="s">
        <v>45</v>
      </c>
      <c r="F233" s="50" t="s">
        <v>431</v>
      </c>
      <c r="G233" s="50"/>
      <c r="H233" s="51">
        <f>SUM(H235)</f>
        <v>0</v>
      </c>
    </row>
    <row r="234" spans="1:8" s="55" customFormat="1" ht="120" customHeight="1" hidden="1">
      <c r="A234" s="54"/>
      <c r="B234" s="77" t="s">
        <v>432</v>
      </c>
      <c r="C234" s="68">
        <v>901</v>
      </c>
      <c r="D234" s="50" t="s">
        <v>56</v>
      </c>
      <c r="E234" s="50" t="s">
        <v>45</v>
      </c>
      <c r="F234" s="50" t="s">
        <v>433</v>
      </c>
      <c r="G234" s="50"/>
      <c r="H234" s="51">
        <f>SUM(H235)</f>
        <v>0</v>
      </c>
    </row>
    <row r="235" spans="1:8" s="55" customFormat="1" ht="34.5" customHeight="1" hidden="1">
      <c r="A235" s="54"/>
      <c r="B235" s="77" t="s">
        <v>93</v>
      </c>
      <c r="C235" s="68">
        <v>901</v>
      </c>
      <c r="D235" s="50" t="s">
        <v>56</v>
      </c>
      <c r="E235" s="50" t="s">
        <v>45</v>
      </c>
      <c r="F235" s="50" t="s">
        <v>433</v>
      </c>
      <c r="G235" s="50" t="s">
        <v>90</v>
      </c>
      <c r="H235" s="51">
        <f>SUM('[1]распр.б.а. 9'!G230)</f>
        <v>0</v>
      </c>
    </row>
    <row r="236" spans="1:8" s="55" customFormat="1" ht="36" customHeight="1">
      <c r="A236" s="54"/>
      <c r="B236" s="77" t="s">
        <v>434</v>
      </c>
      <c r="C236" s="68">
        <v>901</v>
      </c>
      <c r="D236" s="50" t="s">
        <v>56</v>
      </c>
      <c r="E236" s="50" t="s">
        <v>45</v>
      </c>
      <c r="F236" s="50" t="s">
        <v>319</v>
      </c>
      <c r="G236" s="50"/>
      <c r="H236" s="51">
        <f>SUM(H237+H240)</f>
        <v>401.4</v>
      </c>
    </row>
    <row r="237" spans="1:8" s="55" customFormat="1" ht="69.75" customHeight="1">
      <c r="A237" s="54"/>
      <c r="B237" s="77" t="s">
        <v>435</v>
      </c>
      <c r="C237" s="68">
        <v>901</v>
      </c>
      <c r="D237" s="50" t="s">
        <v>56</v>
      </c>
      <c r="E237" s="50" t="s">
        <v>45</v>
      </c>
      <c r="F237" s="50" t="s">
        <v>320</v>
      </c>
      <c r="G237" s="50"/>
      <c r="H237" s="51">
        <f>SUM(H238)</f>
        <v>401.4</v>
      </c>
    </row>
    <row r="238" spans="1:8" s="55" customFormat="1" ht="68.25" customHeight="1">
      <c r="A238" s="54"/>
      <c r="B238" s="77" t="s">
        <v>436</v>
      </c>
      <c r="C238" s="68">
        <v>901</v>
      </c>
      <c r="D238" s="50" t="s">
        <v>56</v>
      </c>
      <c r="E238" s="50" t="s">
        <v>45</v>
      </c>
      <c r="F238" s="50" t="s">
        <v>321</v>
      </c>
      <c r="G238" s="50"/>
      <c r="H238" s="51">
        <f>SUM(H239)</f>
        <v>401.4</v>
      </c>
    </row>
    <row r="239" spans="1:8" s="55" customFormat="1" ht="45" customHeight="1">
      <c r="A239" s="54"/>
      <c r="B239" s="77" t="s">
        <v>93</v>
      </c>
      <c r="C239" s="68">
        <v>901</v>
      </c>
      <c r="D239" s="50" t="s">
        <v>56</v>
      </c>
      <c r="E239" s="50" t="s">
        <v>45</v>
      </c>
      <c r="F239" s="50" t="s">
        <v>321</v>
      </c>
      <c r="G239" s="50" t="s">
        <v>90</v>
      </c>
      <c r="H239" s="51">
        <v>401.4</v>
      </c>
    </row>
    <row r="240" spans="1:8" s="55" customFormat="1" ht="70.5" customHeight="1" hidden="1">
      <c r="A240" s="54"/>
      <c r="B240" s="77" t="s">
        <v>492</v>
      </c>
      <c r="C240" s="68">
        <v>901</v>
      </c>
      <c r="D240" s="50" t="s">
        <v>56</v>
      </c>
      <c r="E240" s="50" t="s">
        <v>45</v>
      </c>
      <c r="F240" s="50" t="s">
        <v>322</v>
      </c>
      <c r="G240" s="50"/>
      <c r="H240" s="51">
        <f>SUM(H241)</f>
        <v>0</v>
      </c>
    </row>
    <row r="241" spans="1:8" s="55" customFormat="1" ht="81" customHeight="1" hidden="1">
      <c r="A241" s="54"/>
      <c r="B241" s="77" t="s">
        <v>437</v>
      </c>
      <c r="C241" s="68">
        <v>901</v>
      </c>
      <c r="D241" s="50" t="s">
        <v>56</v>
      </c>
      <c r="E241" s="50" t="s">
        <v>45</v>
      </c>
      <c r="F241" s="50" t="s">
        <v>323</v>
      </c>
      <c r="G241" s="50"/>
      <c r="H241" s="51">
        <f>SUM(H242+H243)</f>
        <v>0</v>
      </c>
    </row>
    <row r="242" spans="1:8" s="55" customFormat="1" ht="45" customHeight="1" hidden="1">
      <c r="A242" s="54"/>
      <c r="B242" s="77" t="s">
        <v>93</v>
      </c>
      <c r="C242" s="68">
        <v>901</v>
      </c>
      <c r="D242" s="50" t="s">
        <v>56</v>
      </c>
      <c r="E242" s="50" t="s">
        <v>45</v>
      </c>
      <c r="F242" s="50" t="s">
        <v>493</v>
      </c>
      <c r="G242" s="50" t="s">
        <v>90</v>
      </c>
      <c r="H242" s="51">
        <f>SUM('[1]распр.б.а. 9'!G237)</f>
        <v>0</v>
      </c>
    </row>
    <row r="243" spans="1:8" s="55" customFormat="1" ht="54" customHeight="1" hidden="1">
      <c r="A243" s="54"/>
      <c r="B243" s="77" t="s">
        <v>167</v>
      </c>
      <c r="C243" s="68">
        <v>901</v>
      </c>
      <c r="D243" s="50" t="s">
        <v>56</v>
      </c>
      <c r="E243" s="50" t="s">
        <v>45</v>
      </c>
      <c r="F243" s="50" t="s">
        <v>323</v>
      </c>
      <c r="G243" s="50" t="s">
        <v>168</v>
      </c>
      <c r="H243" s="51">
        <f>SUM('[1]распр.б.а. 9'!G238)</f>
        <v>0</v>
      </c>
    </row>
    <row r="244" spans="1:8" s="55" customFormat="1" ht="43.5" customHeight="1">
      <c r="A244" s="54"/>
      <c r="B244" s="77" t="s">
        <v>324</v>
      </c>
      <c r="C244" s="68">
        <v>901</v>
      </c>
      <c r="D244" s="50" t="s">
        <v>56</v>
      </c>
      <c r="E244" s="50" t="s">
        <v>45</v>
      </c>
      <c r="F244" s="50" t="s">
        <v>325</v>
      </c>
      <c r="G244" s="50"/>
      <c r="H244" s="51">
        <f>SUM(H245+H248+H250+H252)</f>
        <v>13788.1</v>
      </c>
    </row>
    <row r="245" spans="1:8" s="55" customFormat="1" ht="63.75" customHeight="1" hidden="1">
      <c r="A245" s="54"/>
      <c r="B245" s="77" t="s">
        <v>326</v>
      </c>
      <c r="C245" s="68">
        <v>901</v>
      </c>
      <c r="D245" s="50" t="s">
        <v>56</v>
      </c>
      <c r="E245" s="50" t="s">
        <v>45</v>
      </c>
      <c r="F245" s="50" t="s">
        <v>327</v>
      </c>
      <c r="G245" s="50"/>
      <c r="H245" s="51">
        <f>SUM(H246)</f>
        <v>0</v>
      </c>
    </row>
    <row r="246" spans="1:8" s="55" customFormat="1" ht="63" customHeight="1" hidden="1">
      <c r="A246" s="54"/>
      <c r="B246" s="77" t="s">
        <v>328</v>
      </c>
      <c r="C246" s="68">
        <v>901</v>
      </c>
      <c r="D246" s="50" t="s">
        <v>56</v>
      </c>
      <c r="E246" s="50" t="s">
        <v>45</v>
      </c>
      <c r="F246" s="50" t="s">
        <v>329</v>
      </c>
      <c r="G246" s="50"/>
      <c r="H246" s="51">
        <f>SUM(H247)</f>
        <v>0</v>
      </c>
    </row>
    <row r="247" spans="1:8" s="55" customFormat="1" ht="43.5" customHeight="1" hidden="1">
      <c r="A247" s="54"/>
      <c r="B247" s="77" t="s">
        <v>93</v>
      </c>
      <c r="C247" s="68">
        <v>901</v>
      </c>
      <c r="D247" s="50" t="s">
        <v>56</v>
      </c>
      <c r="E247" s="50" t="s">
        <v>45</v>
      </c>
      <c r="F247" s="50" t="s">
        <v>329</v>
      </c>
      <c r="G247" s="50" t="s">
        <v>90</v>
      </c>
      <c r="H247" s="51">
        <f>SUM('[1]распр.б.а. 9'!G242)</f>
        <v>0</v>
      </c>
    </row>
    <row r="248" spans="1:8" s="55" customFormat="1" ht="64.5" customHeight="1">
      <c r="A248" s="54"/>
      <c r="B248" s="93" t="s">
        <v>508</v>
      </c>
      <c r="C248" s="98" t="s">
        <v>59</v>
      </c>
      <c r="D248" s="98" t="s">
        <v>56</v>
      </c>
      <c r="E248" s="98" t="s">
        <v>45</v>
      </c>
      <c r="F248" s="98" t="s">
        <v>509</v>
      </c>
      <c r="G248" s="50"/>
      <c r="H248" s="51">
        <f>SUM(H249)</f>
        <v>6143.2</v>
      </c>
    </row>
    <row r="249" spans="1:8" s="55" customFormat="1" ht="30.75" customHeight="1">
      <c r="A249" s="54"/>
      <c r="B249" s="96" t="s">
        <v>31</v>
      </c>
      <c r="C249" s="98" t="s">
        <v>59</v>
      </c>
      <c r="D249" s="98" t="s">
        <v>56</v>
      </c>
      <c r="E249" s="98" t="s">
        <v>45</v>
      </c>
      <c r="F249" s="98" t="s">
        <v>509</v>
      </c>
      <c r="G249" s="50" t="s">
        <v>103</v>
      </c>
      <c r="H249" s="51">
        <v>6143.2</v>
      </c>
    </row>
    <row r="250" spans="1:8" s="55" customFormat="1" ht="54" customHeight="1">
      <c r="A250" s="54"/>
      <c r="B250" s="93" t="s">
        <v>510</v>
      </c>
      <c r="C250" s="98" t="s">
        <v>59</v>
      </c>
      <c r="D250" s="98" t="s">
        <v>56</v>
      </c>
      <c r="E250" s="98" t="s">
        <v>45</v>
      </c>
      <c r="F250" s="98" t="s">
        <v>512</v>
      </c>
      <c r="G250" s="50"/>
      <c r="H250" s="51">
        <f>SUM(H251)</f>
        <v>2567.3</v>
      </c>
    </row>
    <row r="251" spans="1:8" s="55" customFormat="1" ht="26.25" customHeight="1">
      <c r="A251" s="54"/>
      <c r="B251" s="96" t="s">
        <v>31</v>
      </c>
      <c r="C251" s="98" t="s">
        <v>59</v>
      </c>
      <c r="D251" s="98" t="s">
        <v>56</v>
      </c>
      <c r="E251" s="98" t="s">
        <v>45</v>
      </c>
      <c r="F251" s="98" t="s">
        <v>512</v>
      </c>
      <c r="G251" s="50" t="s">
        <v>103</v>
      </c>
      <c r="H251" s="51">
        <v>2567.3</v>
      </c>
    </row>
    <row r="252" spans="1:8" s="55" customFormat="1" ht="43.5" customHeight="1">
      <c r="A252" s="54"/>
      <c r="B252" s="93" t="s">
        <v>511</v>
      </c>
      <c r="C252" s="98" t="s">
        <v>59</v>
      </c>
      <c r="D252" s="98" t="s">
        <v>56</v>
      </c>
      <c r="E252" s="98" t="s">
        <v>45</v>
      </c>
      <c r="F252" s="98" t="s">
        <v>513</v>
      </c>
      <c r="G252" s="50"/>
      <c r="H252" s="51">
        <f>SUM(H253)</f>
        <v>5077.6</v>
      </c>
    </row>
    <row r="253" spans="1:8" s="55" customFormat="1" ht="29.25" customHeight="1">
      <c r="A253" s="54"/>
      <c r="B253" s="96" t="s">
        <v>31</v>
      </c>
      <c r="C253" s="98" t="s">
        <v>59</v>
      </c>
      <c r="D253" s="98" t="s">
        <v>56</v>
      </c>
      <c r="E253" s="98" t="s">
        <v>45</v>
      </c>
      <c r="F253" s="98" t="s">
        <v>513</v>
      </c>
      <c r="G253" s="50" t="s">
        <v>103</v>
      </c>
      <c r="H253" s="51">
        <v>5077.6</v>
      </c>
    </row>
    <row r="254" spans="1:8" s="55" customFormat="1" ht="19.5" customHeight="1">
      <c r="A254" s="54"/>
      <c r="B254" s="77" t="s">
        <v>26</v>
      </c>
      <c r="C254" s="68">
        <v>901</v>
      </c>
      <c r="D254" s="50" t="s">
        <v>56</v>
      </c>
      <c r="E254" s="50" t="s">
        <v>52</v>
      </c>
      <c r="F254" s="50"/>
      <c r="G254" s="50"/>
      <c r="H254" s="51">
        <f>SUM(H255+H260)</f>
        <v>7027.4</v>
      </c>
    </row>
    <row r="255" spans="1:8" s="55" customFormat="1" ht="29.25" customHeight="1" hidden="1">
      <c r="A255" s="54"/>
      <c r="B255" s="75" t="s">
        <v>330</v>
      </c>
      <c r="C255" s="68">
        <v>901</v>
      </c>
      <c r="D255" s="50" t="s">
        <v>56</v>
      </c>
      <c r="E255" s="50" t="s">
        <v>52</v>
      </c>
      <c r="F255" s="50" t="s">
        <v>169</v>
      </c>
      <c r="G255" s="50"/>
      <c r="H255" s="51">
        <f>SUM(H256+H258)</f>
        <v>0</v>
      </c>
    </row>
    <row r="256" spans="1:8" s="55" customFormat="1" ht="74.25" customHeight="1" hidden="1">
      <c r="A256" s="54"/>
      <c r="B256" s="85" t="s">
        <v>331</v>
      </c>
      <c r="C256" s="68">
        <v>901</v>
      </c>
      <c r="D256" s="50" t="s">
        <v>56</v>
      </c>
      <c r="E256" s="50" t="s">
        <v>52</v>
      </c>
      <c r="F256" s="50" t="s">
        <v>438</v>
      </c>
      <c r="G256" s="50"/>
      <c r="H256" s="51">
        <f>SUM(H257)</f>
        <v>0</v>
      </c>
    </row>
    <row r="257" spans="1:8" s="55" customFormat="1" ht="24.75" customHeight="1" hidden="1">
      <c r="A257" s="54"/>
      <c r="B257" s="77" t="s">
        <v>31</v>
      </c>
      <c r="C257" s="68">
        <v>901</v>
      </c>
      <c r="D257" s="50" t="s">
        <v>56</v>
      </c>
      <c r="E257" s="50" t="s">
        <v>52</v>
      </c>
      <c r="F257" s="50" t="s">
        <v>438</v>
      </c>
      <c r="G257" s="50" t="s">
        <v>103</v>
      </c>
      <c r="H257" s="51">
        <f>SUM('[1]распр.б.а. 9'!G246)</f>
        <v>0</v>
      </c>
    </row>
    <row r="258" spans="1:8" s="55" customFormat="1" ht="45.75" customHeight="1" hidden="1">
      <c r="A258" s="54"/>
      <c r="B258" s="75" t="s">
        <v>332</v>
      </c>
      <c r="C258" s="68">
        <v>901</v>
      </c>
      <c r="D258" s="50" t="s">
        <v>56</v>
      </c>
      <c r="E258" s="50" t="s">
        <v>52</v>
      </c>
      <c r="F258" s="50" t="s">
        <v>439</v>
      </c>
      <c r="G258" s="50"/>
      <c r="H258" s="51">
        <f>SUM(H259)</f>
        <v>0</v>
      </c>
    </row>
    <row r="259" spans="1:8" s="55" customFormat="1" ht="39.75" customHeight="1" hidden="1">
      <c r="A259" s="54"/>
      <c r="B259" s="77" t="s">
        <v>93</v>
      </c>
      <c r="C259" s="68">
        <v>901</v>
      </c>
      <c r="D259" s="50" t="s">
        <v>56</v>
      </c>
      <c r="E259" s="50" t="s">
        <v>52</v>
      </c>
      <c r="F259" s="50" t="s">
        <v>439</v>
      </c>
      <c r="G259" s="50" t="s">
        <v>90</v>
      </c>
      <c r="H259" s="51">
        <f>SUM('[1]распр.б.а. 9'!G248)</f>
        <v>0</v>
      </c>
    </row>
    <row r="260" spans="1:8" s="55" customFormat="1" ht="47.25" customHeight="1">
      <c r="A260" s="54"/>
      <c r="B260" s="77" t="s">
        <v>333</v>
      </c>
      <c r="C260" s="68">
        <v>901</v>
      </c>
      <c r="D260" s="50" t="s">
        <v>56</v>
      </c>
      <c r="E260" s="50" t="s">
        <v>52</v>
      </c>
      <c r="F260" s="50" t="s">
        <v>334</v>
      </c>
      <c r="G260" s="50"/>
      <c r="H260" s="51">
        <f>SUM(H261+H266+H269+H272+H275+H280)</f>
        <v>7027.4</v>
      </c>
    </row>
    <row r="261" spans="1:8" s="55" customFormat="1" ht="60.75" customHeight="1">
      <c r="A261" s="54"/>
      <c r="B261" s="77" t="s">
        <v>335</v>
      </c>
      <c r="C261" s="68">
        <v>901</v>
      </c>
      <c r="D261" s="50" t="s">
        <v>56</v>
      </c>
      <c r="E261" s="50" t="s">
        <v>52</v>
      </c>
      <c r="F261" s="50" t="s">
        <v>336</v>
      </c>
      <c r="G261" s="50"/>
      <c r="H261" s="51">
        <f>SUM(H262+H264)</f>
        <v>5149.2</v>
      </c>
    </row>
    <row r="262" spans="1:8" s="55" customFormat="1" ht="90" customHeight="1">
      <c r="A262" s="54"/>
      <c r="B262" s="77" t="s">
        <v>337</v>
      </c>
      <c r="C262" s="68">
        <v>901</v>
      </c>
      <c r="D262" s="50" t="s">
        <v>56</v>
      </c>
      <c r="E262" s="50" t="s">
        <v>52</v>
      </c>
      <c r="F262" s="50" t="s">
        <v>338</v>
      </c>
      <c r="G262" s="50"/>
      <c r="H262" s="51">
        <f>SUM(H263)</f>
        <v>4964.5</v>
      </c>
    </row>
    <row r="263" spans="1:8" s="55" customFormat="1" ht="22.5" customHeight="1">
      <c r="A263" s="54"/>
      <c r="B263" s="77" t="s">
        <v>31</v>
      </c>
      <c r="C263" s="68">
        <v>901</v>
      </c>
      <c r="D263" s="50" t="s">
        <v>56</v>
      </c>
      <c r="E263" s="50" t="s">
        <v>52</v>
      </c>
      <c r="F263" s="50" t="s">
        <v>338</v>
      </c>
      <c r="G263" s="50" t="s">
        <v>103</v>
      </c>
      <c r="H263" s="51">
        <v>4964.5</v>
      </c>
    </row>
    <row r="264" spans="1:8" s="55" customFormat="1" ht="53.25" customHeight="1">
      <c r="A264" s="54"/>
      <c r="B264" s="77" t="s">
        <v>440</v>
      </c>
      <c r="C264" s="68">
        <v>901</v>
      </c>
      <c r="D264" s="50" t="s">
        <v>56</v>
      </c>
      <c r="E264" s="50" t="s">
        <v>52</v>
      </c>
      <c r="F264" s="50" t="s">
        <v>441</v>
      </c>
      <c r="G264" s="50"/>
      <c r="H264" s="51">
        <f>SUM(H265)</f>
        <v>184.7</v>
      </c>
    </row>
    <row r="265" spans="1:8" s="55" customFormat="1" ht="43.5" customHeight="1">
      <c r="A265" s="54"/>
      <c r="B265" s="77" t="s">
        <v>93</v>
      </c>
      <c r="C265" s="68">
        <v>901</v>
      </c>
      <c r="D265" s="50" t="s">
        <v>56</v>
      </c>
      <c r="E265" s="50" t="s">
        <v>52</v>
      </c>
      <c r="F265" s="50" t="s">
        <v>441</v>
      </c>
      <c r="G265" s="50" t="s">
        <v>90</v>
      </c>
      <c r="H265" s="51">
        <v>184.7</v>
      </c>
    </row>
    <row r="266" spans="1:8" s="55" customFormat="1" ht="57.75" customHeight="1">
      <c r="A266" s="54"/>
      <c r="B266" s="77" t="s">
        <v>339</v>
      </c>
      <c r="C266" s="68">
        <v>901</v>
      </c>
      <c r="D266" s="50" t="s">
        <v>56</v>
      </c>
      <c r="E266" s="50" t="s">
        <v>52</v>
      </c>
      <c r="F266" s="50" t="s">
        <v>340</v>
      </c>
      <c r="G266" s="50"/>
      <c r="H266" s="51">
        <f>SUM(H267)</f>
        <v>156.8</v>
      </c>
    </row>
    <row r="267" spans="1:8" s="55" customFormat="1" ht="72.75" customHeight="1">
      <c r="A267" s="54"/>
      <c r="B267" s="77" t="s">
        <v>341</v>
      </c>
      <c r="C267" s="68">
        <v>901</v>
      </c>
      <c r="D267" s="50" t="s">
        <v>56</v>
      </c>
      <c r="E267" s="50" t="s">
        <v>52</v>
      </c>
      <c r="F267" s="50" t="s">
        <v>342</v>
      </c>
      <c r="G267" s="50"/>
      <c r="H267" s="51">
        <f>SUM(H268)</f>
        <v>156.8</v>
      </c>
    </row>
    <row r="268" spans="1:8" s="55" customFormat="1" ht="45.75" customHeight="1">
      <c r="A268" s="54"/>
      <c r="B268" s="77" t="s">
        <v>93</v>
      </c>
      <c r="C268" s="68">
        <v>901</v>
      </c>
      <c r="D268" s="50" t="s">
        <v>56</v>
      </c>
      <c r="E268" s="50" t="s">
        <v>52</v>
      </c>
      <c r="F268" s="50" t="s">
        <v>342</v>
      </c>
      <c r="G268" s="50" t="s">
        <v>90</v>
      </c>
      <c r="H268" s="51">
        <v>156.8</v>
      </c>
    </row>
    <row r="269" spans="1:8" s="55" customFormat="1" ht="57.75" customHeight="1" hidden="1">
      <c r="A269" s="54"/>
      <c r="B269" s="77" t="s">
        <v>343</v>
      </c>
      <c r="C269" s="68">
        <v>901</v>
      </c>
      <c r="D269" s="50" t="s">
        <v>56</v>
      </c>
      <c r="E269" s="50" t="s">
        <v>52</v>
      </c>
      <c r="F269" s="50" t="s">
        <v>344</v>
      </c>
      <c r="G269" s="50"/>
      <c r="H269" s="51">
        <f>SUM(H270)</f>
        <v>0</v>
      </c>
    </row>
    <row r="270" spans="1:8" s="55" customFormat="1" ht="108" customHeight="1" hidden="1">
      <c r="A270" s="54"/>
      <c r="B270" s="77" t="s">
        <v>345</v>
      </c>
      <c r="C270" s="68">
        <v>901</v>
      </c>
      <c r="D270" s="50" t="s">
        <v>56</v>
      </c>
      <c r="E270" s="50" t="s">
        <v>52</v>
      </c>
      <c r="F270" s="50" t="s">
        <v>346</v>
      </c>
      <c r="G270" s="50"/>
      <c r="H270" s="51">
        <f>SUM(H271)</f>
        <v>0</v>
      </c>
    </row>
    <row r="271" spans="1:8" s="55" customFormat="1" ht="21.75" customHeight="1" hidden="1">
      <c r="A271" s="54"/>
      <c r="B271" s="77" t="s">
        <v>31</v>
      </c>
      <c r="C271" s="68">
        <v>901</v>
      </c>
      <c r="D271" s="50" t="s">
        <v>56</v>
      </c>
      <c r="E271" s="50" t="s">
        <v>52</v>
      </c>
      <c r="F271" s="50" t="s">
        <v>346</v>
      </c>
      <c r="G271" s="50" t="s">
        <v>103</v>
      </c>
      <c r="H271" s="51">
        <f>SUM('[1]распр.б.а. 9'!G260)</f>
        <v>0</v>
      </c>
    </row>
    <row r="272" spans="1:8" s="55" customFormat="1" ht="63" customHeight="1" hidden="1">
      <c r="A272" s="54"/>
      <c r="B272" s="77" t="s">
        <v>347</v>
      </c>
      <c r="C272" s="68">
        <v>901</v>
      </c>
      <c r="D272" s="50" t="s">
        <v>56</v>
      </c>
      <c r="E272" s="50" t="s">
        <v>52</v>
      </c>
      <c r="F272" s="50" t="s">
        <v>348</v>
      </c>
      <c r="G272" s="50"/>
      <c r="H272" s="51">
        <f>SUM(H273)</f>
        <v>0</v>
      </c>
    </row>
    <row r="273" spans="1:8" s="55" customFormat="1" ht="87" customHeight="1" hidden="1">
      <c r="A273" s="54"/>
      <c r="B273" s="77" t="s">
        <v>349</v>
      </c>
      <c r="C273" s="68">
        <v>901</v>
      </c>
      <c r="D273" s="50" t="s">
        <v>56</v>
      </c>
      <c r="E273" s="50" t="s">
        <v>52</v>
      </c>
      <c r="F273" s="50" t="s">
        <v>350</v>
      </c>
      <c r="G273" s="50"/>
      <c r="H273" s="51">
        <f>SUM(H274)</f>
        <v>0</v>
      </c>
    </row>
    <row r="274" spans="1:8" s="55" customFormat="1" ht="40.5" customHeight="1" hidden="1">
      <c r="A274" s="54"/>
      <c r="B274" s="77" t="s">
        <v>93</v>
      </c>
      <c r="C274" s="68">
        <v>901</v>
      </c>
      <c r="D274" s="50" t="s">
        <v>56</v>
      </c>
      <c r="E274" s="50" t="s">
        <v>52</v>
      </c>
      <c r="F274" s="50" t="s">
        <v>350</v>
      </c>
      <c r="G274" s="50" t="s">
        <v>90</v>
      </c>
      <c r="H274" s="51">
        <f>SUM('[1]распр.б.а. 9'!G263)</f>
        <v>0</v>
      </c>
    </row>
    <row r="275" spans="1:8" s="55" customFormat="1" ht="54.75" customHeight="1">
      <c r="A275" s="54"/>
      <c r="B275" s="77" t="s">
        <v>351</v>
      </c>
      <c r="C275" s="68">
        <v>901</v>
      </c>
      <c r="D275" s="50" t="s">
        <v>56</v>
      </c>
      <c r="E275" s="50" t="s">
        <v>52</v>
      </c>
      <c r="F275" s="50" t="s">
        <v>352</v>
      </c>
      <c r="G275" s="50"/>
      <c r="H275" s="51">
        <f>SUM(H276+H278)</f>
        <v>1487.3999999999999</v>
      </c>
    </row>
    <row r="276" spans="1:8" s="55" customFormat="1" ht="90" customHeight="1">
      <c r="A276" s="54"/>
      <c r="B276" s="85" t="s">
        <v>442</v>
      </c>
      <c r="C276" s="68">
        <v>901</v>
      </c>
      <c r="D276" s="50" t="s">
        <v>56</v>
      </c>
      <c r="E276" s="50" t="s">
        <v>52</v>
      </c>
      <c r="F276" s="50" t="s">
        <v>443</v>
      </c>
      <c r="G276" s="50"/>
      <c r="H276" s="51">
        <f>SUM(H277)</f>
        <v>1368.6</v>
      </c>
    </row>
    <row r="277" spans="1:8" s="55" customFormat="1" ht="30" customHeight="1">
      <c r="A277" s="54"/>
      <c r="B277" s="77" t="s">
        <v>31</v>
      </c>
      <c r="C277" s="68">
        <v>901</v>
      </c>
      <c r="D277" s="50" t="s">
        <v>56</v>
      </c>
      <c r="E277" s="50" t="s">
        <v>52</v>
      </c>
      <c r="F277" s="50" t="s">
        <v>443</v>
      </c>
      <c r="G277" s="50" t="s">
        <v>103</v>
      </c>
      <c r="H277" s="51">
        <v>1368.6</v>
      </c>
    </row>
    <row r="278" spans="1:8" s="55" customFormat="1" ht="66.75" customHeight="1">
      <c r="A278" s="54"/>
      <c r="B278" s="77" t="s">
        <v>353</v>
      </c>
      <c r="C278" s="68">
        <v>901</v>
      </c>
      <c r="D278" s="50" t="s">
        <v>56</v>
      </c>
      <c r="E278" s="50" t="s">
        <v>52</v>
      </c>
      <c r="F278" s="50" t="s">
        <v>354</v>
      </c>
      <c r="G278" s="50"/>
      <c r="H278" s="51">
        <f>SUM(H279)</f>
        <v>118.8</v>
      </c>
    </row>
    <row r="279" spans="1:8" s="55" customFormat="1" ht="40.5" customHeight="1">
      <c r="A279" s="54"/>
      <c r="B279" s="77" t="s">
        <v>93</v>
      </c>
      <c r="C279" s="68">
        <v>901</v>
      </c>
      <c r="D279" s="50" t="s">
        <v>56</v>
      </c>
      <c r="E279" s="50" t="s">
        <v>52</v>
      </c>
      <c r="F279" s="50" t="s">
        <v>354</v>
      </c>
      <c r="G279" s="50" t="s">
        <v>90</v>
      </c>
      <c r="H279" s="51">
        <v>118.8</v>
      </c>
    </row>
    <row r="280" spans="1:8" s="55" customFormat="1" ht="40.5" customHeight="1">
      <c r="A280" s="54"/>
      <c r="B280" s="96" t="s">
        <v>514</v>
      </c>
      <c r="C280" s="68">
        <v>901</v>
      </c>
      <c r="D280" s="50" t="s">
        <v>56</v>
      </c>
      <c r="E280" s="50" t="s">
        <v>52</v>
      </c>
      <c r="F280" s="50" t="s">
        <v>516</v>
      </c>
      <c r="G280" s="50"/>
      <c r="H280" s="51">
        <f>SUM(H281)</f>
        <v>234</v>
      </c>
    </row>
    <row r="281" spans="1:8" s="55" customFormat="1" ht="82.5" customHeight="1">
      <c r="A281" s="54"/>
      <c r="B281" s="96" t="s">
        <v>515</v>
      </c>
      <c r="C281" s="68">
        <v>901</v>
      </c>
      <c r="D281" s="50" t="s">
        <v>56</v>
      </c>
      <c r="E281" s="50" t="s">
        <v>52</v>
      </c>
      <c r="F281" s="50" t="s">
        <v>517</v>
      </c>
      <c r="G281" s="50"/>
      <c r="H281" s="51">
        <f>SUM(H282)</f>
        <v>234</v>
      </c>
    </row>
    <row r="282" spans="1:8" s="55" customFormat="1" ht="40.5" customHeight="1">
      <c r="A282" s="54"/>
      <c r="B282" s="77" t="s">
        <v>93</v>
      </c>
      <c r="C282" s="68">
        <v>901</v>
      </c>
      <c r="D282" s="50" t="s">
        <v>56</v>
      </c>
      <c r="E282" s="50" t="s">
        <v>52</v>
      </c>
      <c r="F282" s="50" t="s">
        <v>517</v>
      </c>
      <c r="G282" s="50" t="s">
        <v>90</v>
      </c>
      <c r="H282" s="51">
        <v>234</v>
      </c>
    </row>
    <row r="283" spans="1:8" s="55" customFormat="1" ht="19.5" customHeight="1">
      <c r="A283" s="54"/>
      <c r="B283" s="77" t="s">
        <v>78</v>
      </c>
      <c r="C283" s="68">
        <v>901</v>
      </c>
      <c r="D283" s="50" t="s">
        <v>56</v>
      </c>
      <c r="E283" s="50" t="s">
        <v>47</v>
      </c>
      <c r="F283" s="50"/>
      <c r="G283" s="50"/>
      <c r="H283" s="51">
        <f>SUM(H284++H297+H301+H340+H344+H355+H358)</f>
        <v>61786</v>
      </c>
    </row>
    <row r="284" spans="1:8" ht="34.5" customHeight="1">
      <c r="A284" s="55"/>
      <c r="B284" s="75" t="s">
        <v>285</v>
      </c>
      <c r="C284" s="68">
        <v>901</v>
      </c>
      <c r="D284" s="50" t="s">
        <v>56</v>
      </c>
      <c r="E284" s="50" t="s">
        <v>47</v>
      </c>
      <c r="F284" s="50" t="s">
        <v>147</v>
      </c>
      <c r="G284" s="50"/>
      <c r="H284" s="51">
        <f>SUM(H285+H291)</f>
        <v>148</v>
      </c>
    </row>
    <row r="285" spans="1:8" ht="39" customHeight="1">
      <c r="A285" s="55"/>
      <c r="B285" s="77" t="s">
        <v>444</v>
      </c>
      <c r="C285" s="68">
        <v>901</v>
      </c>
      <c r="D285" s="50" t="s">
        <v>56</v>
      </c>
      <c r="E285" s="50" t="s">
        <v>47</v>
      </c>
      <c r="F285" s="50" t="s">
        <v>445</v>
      </c>
      <c r="G285" s="50"/>
      <c r="H285" s="51">
        <f>SUM(H286+H288)</f>
        <v>148</v>
      </c>
    </row>
    <row r="286" spans="1:8" ht="111" customHeight="1">
      <c r="A286" s="55"/>
      <c r="B286" s="97" t="s">
        <v>519</v>
      </c>
      <c r="C286" s="68">
        <v>901</v>
      </c>
      <c r="D286" s="50" t="s">
        <v>56</v>
      </c>
      <c r="E286" s="50" t="s">
        <v>47</v>
      </c>
      <c r="F286" s="50" t="s">
        <v>518</v>
      </c>
      <c r="G286" s="50"/>
      <c r="H286" s="51">
        <f>SUM(H287)</f>
        <v>148</v>
      </c>
    </row>
    <row r="287" spans="1:8" ht="36" customHeight="1">
      <c r="A287" s="55"/>
      <c r="B287" s="77" t="s">
        <v>93</v>
      </c>
      <c r="C287" s="68">
        <v>901</v>
      </c>
      <c r="D287" s="50" t="s">
        <v>56</v>
      </c>
      <c r="E287" s="50" t="s">
        <v>47</v>
      </c>
      <c r="F287" s="50" t="s">
        <v>518</v>
      </c>
      <c r="G287" s="50" t="s">
        <v>90</v>
      </c>
      <c r="H287" s="51">
        <v>148</v>
      </c>
    </row>
    <row r="288" spans="1:8" ht="37.5" customHeight="1" hidden="1">
      <c r="A288" s="55"/>
      <c r="B288" s="77" t="s">
        <v>148</v>
      </c>
      <c r="C288" s="68">
        <v>901</v>
      </c>
      <c r="D288" s="50" t="s">
        <v>56</v>
      </c>
      <c r="E288" s="50" t="s">
        <v>47</v>
      </c>
      <c r="F288" s="50" t="s">
        <v>446</v>
      </c>
      <c r="G288" s="50"/>
      <c r="H288" s="51">
        <f>SUM(H289)</f>
        <v>0</v>
      </c>
    </row>
    <row r="289" spans="1:8" ht="75.75" customHeight="1" hidden="1">
      <c r="A289" s="55"/>
      <c r="B289" s="81" t="s">
        <v>355</v>
      </c>
      <c r="C289" s="68">
        <v>901</v>
      </c>
      <c r="D289" s="50" t="s">
        <v>56</v>
      </c>
      <c r="E289" s="50" t="s">
        <v>47</v>
      </c>
      <c r="F289" s="50" t="s">
        <v>447</v>
      </c>
      <c r="G289" s="50"/>
      <c r="H289" s="51">
        <f>SUM(H290)</f>
        <v>0</v>
      </c>
    </row>
    <row r="290" spans="1:8" ht="39" customHeight="1" hidden="1">
      <c r="A290" s="55"/>
      <c r="B290" s="77" t="s">
        <v>93</v>
      </c>
      <c r="C290" s="68">
        <v>901</v>
      </c>
      <c r="D290" s="50" t="s">
        <v>56</v>
      </c>
      <c r="E290" s="50" t="s">
        <v>47</v>
      </c>
      <c r="F290" s="50" t="s">
        <v>447</v>
      </c>
      <c r="G290" s="50" t="s">
        <v>90</v>
      </c>
      <c r="H290" s="51"/>
    </row>
    <row r="291" spans="1:8" ht="36" customHeight="1" hidden="1">
      <c r="A291" s="55"/>
      <c r="B291" s="77" t="s">
        <v>448</v>
      </c>
      <c r="C291" s="68">
        <v>901</v>
      </c>
      <c r="D291" s="50" t="s">
        <v>56</v>
      </c>
      <c r="E291" s="50" t="s">
        <v>47</v>
      </c>
      <c r="F291" s="50" t="s">
        <v>449</v>
      </c>
      <c r="G291" s="50"/>
      <c r="H291" s="51">
        <f>SUM(H292+H294)</f>
        <v>0</v>
      </c>
    </row>
    <row r="292" spans="1:8" ht="65.25" customHeight="1" hidden="1">
      <c r="A292" s="55"/>
      <c r="B292" s="81" t="s">
        <v>356</v>
      </c>
      <c r="C292" s="68">
        <v>901</v>
      </c>
      <c r="D292" s="50" t="s">
        <v>56</v>
      </c>
      <c r="E292" s="50" t="s">
        <v>47</v>
      </c>
      <c r="F292" s="50" t="s">
        <v>450</v>
      </c>
      <c r="G292" s="50"/>
      <c r="H292" s="51">
        <f>SUM(H293)</f>
        <v>0</v>
      </c>
    </row>
    <row r="293" spans="1:8" ht="36" customHeight="1" hidden="1">
      <c r="A293" s="55"/>
      <c r="B293" s="77" t="s">
        <v>93</v>
      </c>
      <c r="C293" s="68">
        <v>901</v>
      </c>
      <c r="D293" s="50" t="s">
        <v>56</v>
      </c>
      <c r="E293" s="50" t="s">
        <v>47</v>
      </c>
      <c r="F293" s="50" t="s">
        <v>450</v>
      </c>
      <c r="G293" s="50" t="s">
        <v>90</v>
      </c>
      <c r="H293" s="51">
        <f>SUM('[1]распр.б.а. 9'!G279)</f>
        <v>0</v>
      </c>
    </row>
    <row r="294" spans="1:8" ht="52.5" customHeight="1" hidden="1">
      <c r="A294" s="55"/>
      <c r="B294" s="77" t="s">
        <v>148</v>
      </c>
      <c r="C294" s="68">
        <v>901</v>
      </c>
      <c r="D294" s="50" t="s">
        <v>56</v>
      </c>
      <c r="E294" s="50" t="s">
        <v>47</v>
      </c>
      <c r="F294" s="50" t="s">
        <v>451</v>
      </c>
      <c r="G294" s="50"/>
      <c r="H294" s="51">
        <f>SUM(H295)</f>
        <v>0</v>
      </c>
    </row>
    <row r="295" spans="1:8" ht="98.25" customHeight="1" hidden="1">
      <c r="A295" s="55"/>
      <c r="B295" s="81" t="s">
        <v>357</v>
      </c>
      <c r="C295" s="68">
        <v>901</v>
      </c>
      <c r="D295" s="50" t="s">
        <v>56</v>
      </c>
      <c r="E295" s="50" t="s">
        <v>47</v>
      </c>
      <c r="F295" s="50" t="s">
        <v>452</v>
      </c>
      <c r="G295" s="50"/>
      <c r="H295" s="51">
        <f>SUM(H296)</f>
        <v>0</v>
      </c>
    </row>
    <row r="296" spans="1:8" ht="37.5" customHeight="1" hidden="1">
      <c r="A296" s="55"/>
      <c r="B296" s="77" t="s">
        <v>93</v>
      </c>
      <c r="C296" s="68">
        <v>901</v>
      </c>
      <c r="D296" s="50" t="s">
        <v>56</v>
      </c>
      <c r="E296" s="50" t="s">
        <v>47</v>
      </c>
      <c r="F296" s="50" t="s">
        <v>452</v>
      </c>
      <c r="G296" s="50" t="s">
        <v>90</v>
      </c>
      <c r="H296" s="51"/>
    </row>
    <row r="297" spans="1:8" s="55" customFormat="1" ht="27" customHeight="1" hidden="1">
      <c r="A297" s="54"/>
      <c r="B297" s="75" t="s">
        <v>230</v>
      </c>
      <c r="C297" s="68">
        <v>901</v>
      </c>
      <c r="D297" s="50" t="s">
        <v>56</v>
      </c>
      <c r="E297" s="50" t="s">
        <v>47</v>
      </c>
      <c r="F297" s="50" t="s">
        <v>131</v>
      </c>
      <c r="G297" s="50"/>
      <c r="H297" s="51">
        <f>SUM(H298)</f>
        <v>0</v>
      </c>
    </row>
    <row r="298" spans="1:8" s="55" customFormat="1" ht="53.25" customHeight="1" hidden="1">
      <c r="A298" s="54"/>
      <c r="B298" s="77" t="s">
        <v>243</v>
      </c>
      <c r="C298" s="68">
        <v>901</v>
      </c>
      <c r="D298" s="50" t="s">
        <v>56</v>
      </c>
      <c r="E298" s="50" t="s">
        <v>47</v>
      </c>
      <c r="F298" s="50" t="s">
        <v>244</v>
      </c>
      <c r="G298" s="50"/>
      <c r="H298" s="51">
        <f>SUM(H299)</f>
        <v>0</v>
      </c>
    </row>
    <row r="299" spans="1:8" s="55" customFormat="1" ht="88.5" customHeight="1" hidden="1">
      <c r="A299" s="54"/>
      <c r="B299" s="77" t="s">
        <v>453</v>
      </c>
      <c r="C299" s="68">
        <v>901</v>
      </c>
      <c r="D299" s="50" t="s">
        <v>56</v>
      </c>
      <c r="E299" s="50" t="s">
        <v>47</v>
      </c>
      <c r="F299" s="50" t="s">
        <v>246</v>
      </c>
      <c r="G299" s="50"/>
      <c r="H299" s="51">
        <f>SUM(H300)</f>
        <v>0</v>
      </c>
    </row>
    <row r="300" spans="1:8" s="55" customFormat="1" ht="39.75" customHeight="1" hidden="1">
      <c r="A300" s="54"/>
      <c r="B300" s="77" t="s">
        <v>93</v>
      </c>
      <c r="C300" s="68">
        <v>901</v>
      </c>
      <c r="D300" s="50" t="s">
        <v>56</v>
      </c>
      <c r="E300" s="50" t="s">
        <v>47</v>
      </c>
      <c r="F300" s="50" t="s">
        <v>246</v>
      </c>
      <c r="G300" s="50" t="s">
        <v>90</v>
      </c>
      <c r="H300" s="51">
        <f>SUM('[1]распр.б.а. 9'!G286)</f>
        <v>0</v>
      </c>
    </row>
    <row r="301" spans="1:8" s="55" customFormat="1" ht="24.75" customHeight="1">
      <c r="A301" s="54"/>
      <c r="B301" s="80" t="s">
        <v>358</v>
      </c>
      <c r="C301" s="68">
        <v>901</v>
      </c>
      <c r="D301" s="50" t="s">
        <v>56</v>
      </c>
      <c r="E301" s="50" t="s">
        <v>47</v>
      </c>
      <c r="F301" s="50" t="s">
        <v>170</v>
      </c>
      <c r="G301" s="50"/>
      <c r="H301" s="51">
        <f>SUM(H302+H305+H308+H311+H317+H321+H324+H327+H330+H333+H336)</f>
        <v>34036.200000000004</v>
      </c>
    </row>
    <row r="302" spans="1:8" s="55" customFormat="1" ht="39" customHeight="1">
      <c r="A302" s="54"/>
      <c r="B302" s="75" t="s">
        <v>359</v>
      </c>
      <c r="C302" s="68">
        <v>901</v>
      </c>
      <c r="D302" s="50" t="s">
        <v>56</v>
      </c>
      <c r="E302" s="50" t="s">
        <v>47</v>
      </c>
      <c r="F302" s="50" t="s">
        <v>171</v>
      </c>
      <c r="G302" s="50"/>
      <c r="H302" s="51">
        <f>SUM(H303)</f>
        <v>5465.6</v>
      </c>
    </row>
    <row r="303" spans="1:8" s="55" customFormat="1" ht="62.25" customHeight="1">
      <c r="A303" s="54"/>
      <c r="B303" s="75" t="s">
        <v>360</v>
      </c>
      <c r="C303" s="68">
        <v>901</v>
      </c>
      <c r="D303" s="50" t="s">
        <v>56</v>
      </c>
      <c r="E303" s="50" t="s">
        <v>47</v>
      </c>
      <c r="F303" s="50" t="s">
        <v>172</v>
      </c>
      <c r="G303" s="50"/>
      <c r="H303" s="51">
        <f>SUM(H304)</f>
        <v>5465.6</v>
      </c>
    </row>
    <row r="304" spans="1:8" s="55" customFormat="1" ht="36" customHeight="1">
      <c r="A304" s="54"/>
      <c r="B304" s="77" t="s">
        <v>93</v>
      </c>
      <c r="C304" s="68">
        <v>901</v>
      </c>
      <c r="D304" s="50" t="s">
        <v>56</v>
      </c>
      <c r="E304" s="50" t="s">
        <v>47</v>
      </c>
      <c r="F304" s="50" t="s">
        <v>172</v>
      </c>
      <c r="G304" s="50" t="s">
        <v>90</v>
      </c>
      <c r="H304" s="51">
        <v>5465.6</v>
      </c>
    </row>
    <row r="305" spans="1:8" s="55" customFormat="1" ht="66" customHeight="1">
      <c r="A305" s="54"/>
      <c r="B305" s="75" t="s">
        <v>361</v>
      </c>
      <c r="C305" s="68">
        <v>901</v>
      </c>
      <c r="D305" s="50" t="s">
        <v>56</v>
      </c>
      <c r="E305" s="50" t="s">
        <v>47</v>
      </c>
      <c r="F305" s="50" t="s">
        <v>173</v>
      </c>
      <c r="G305" s="50"/>
      <c r="H305" s="51">
        <f>SUM(H306)</f>
        <v>17274.2</v>
      </c>
    </row>
    <row r="306" spans="1:8" s="55" customFormat="1" ht="66" customHeight="1">
      <c r="A306" s="54"/>
      <c r="B306" s="77" t="s">
        <v>362</v>
      </c>
      <c r="C306" s="68">
        <v>901</v>
      </c>
      <c r="D306" s="50" t="s">
        <v>56</v>
      </c>
      <c r="E306" s="50" t="s">
        <v>47</v>
      </c>
      <c r="F306" s="50" t="s">
        <v>174</v>
      </c>
      <c r="G306" s="50"/>
      <c r="H306" s="51">
        <f>SUM(H307)</f>
        <v>17274.2</v>
      </c>
    </row>
    <row r="307" spans="1:8" s="55" customFormat="1" ht="33.75" customHeight="1">
      <c r="A307" s="54"/>
      <c r="B307" s="77" t="s">
        <v>93</v>
      </c>
      <c r="C307" s="68">
        <v>901</v>
      </c>
      <c r="D307" s="50" t="s">
        <v>56</v>
      </c>
      <c r="E307" s="50" t="s">
        <v>47</v>
      </c>
      <c r="F307" s="50" t="s">
        <v>174</v>
      </c>
      <c r="G307" s="50" t="s">
        <v>90</v>
      </c>
      <c r="H307" s="51">
        <v>17274.2</v>
      </c>
    </row>
    <row r="308" spans="1:8" s="55" customFormat="1" ht="48" customHeight="1" hidden="1">
      <c r="A308" s="54"/>
      <c r="B308" s="75" t="s">
        <v>363</v>
      </c>
      <c r="C308" s="68">
        <v>901</v>
      </c>
      <c r="D308" s="50" t="s">
        <v>56</v>
      </c>
      <c r="E308" s="50" t="s">
        <v>47</v>
      </c>
      <c r="F308" s="50" t="s">
        <v>175</v>
      </c>
      <c r="G308" s="50"/>
      <c r="H308" s="51">
        <f>SUM(H309)</f>
        <v>0</v>
      </c>
    </row>
    <row r="309" spans="1:8" s="55" customFormat="1" ht="60.75" customHeight="1" hidden="1">
      <c r="A309" s="54"/>
      <c r="B309" s="75" t="s">
        <v>364</v>
      </c>
      <c r="C309" s="68">
        <v>901</v>
      </c>
      <c r="D309" s="50" t="s">
        <v>56</v>
      </c>
      <c r="E309" s="50" t="s">
        <v>47</v>
      </c>
      <c r="F309" s="50" t="s">
        <v>176</v>
      </c>
      <c r="G309" s="50"/>
      <c r="H309" s="51">
        <f>SUM(H310)</f>
        <v>0</v>
      </c>
    </row>
    <row r="310" spans="1:8" s="55" customFormat="1" ht="33.75" customHeight="1" hidden="1">
      <c r="A310" s="54"/>
      <c r="B310" s="77" t="s">
        <v>93</v>
      </c>
      <c r="C310" s="68">
        <v>901</v>
      </c>
      <c r="D310" s="50" t="s">
        <v>56</v>
      </c>
      <c r="E310" s="50" t="s">
        <v>47</v>
      </c>
      <c r="F310" s="50" t="s">
        <v>176</v>
      </c>
      <c r="G310" s="50" t="s">
        <v>90</v>
      </c>
      <c r="H310" s="51">
        <v>0</v>
      </c>
    </row>
    <row r="311" spans="1:8" s="55" customFormat="1" ht="61.5" customHeight="1">
      <c r="A311" s="54"/>
      <c r="B311" s="75" t="s">
        <v>365</v>
      </c>
      <c r="C311" s="68">
        <v>901</v>
      </c>
      <c r="D311" s="50" t="s">
        <v>56</v>
      </c>
      <c r="E311" s="50" t="s">
        <v>47</v>
      </c>
      <c r="F311" s="50" t="s">
        <v>177</v>
      </c>
      <c r="G311" s="50"/>
      <c r="H311" s="51">
        <f>SUM(H312+H315)</f>
        <v>3290.1</v>
      </c>
    </row>
    <row r="312" spans="1:8" s="55" customFormat="1" ht="97.5" customHeight="1">
      <c r="A312" s="54"/>
      <c r="B312" s="77" t="s">
        <v>366</v>
      </c>
      <c r="C312" s="68">
        <v>901</v>
      </c>
      <c r="D312" s="50" t="s">
        <v>56</v>
      </c>
      <c r="E312" s="50" t="s">
        <v>47</v>
      </c>
      <c r="F312" s="50" t="s">
        <v>178</v>
      </c>
      <c r="G312" s="50"/>
      <c r="H312" s="51">
        <f>SUM(H313+H314)</f>
        <v>3290.1</v>
      </c>
    </row>
    <row r="313" spans="1:8" s="55" customFormat="1" ht="33.75" customHeight="1">
      <c r="A313" s="54"/>
      <c r="B313" s="77" t="s">
        <v>93</v>
      </c>
      <c r="C313" s="68">
        <v>901</v>
      </c>
      <c r="D313" s="50" t="s">
        <v>56</v>
      </c>
      <c r="E313" s="50" t="s">
        <v>47</v>
      </c>
      <c r="F313" s="50" t="s">
        <v>178</v>
      </c>
      <c r="G313" s="50" t="s">
        <v>90</v>
      </c>
      <c r="H313" s="51">
        <v>3289.5</v>
      </c>
    </row>
    <row r="314" spans="1:8" s="55" customFormat="1" ht="18" customHeight="1">
      <c r="A314" s="54"/>
      <c r="B314" s="75" t="s">
        <v>94</v>
      </c>
      <c r="C314" s="68">
        <v>901</v>
      </c>
      <c r="D314" s="50" t="s">
        <v>56</v>
      </c>
      <c r="E314" s="50" t="s">
        <v>47</v>
      </c>
      <c r="F314" s="50" t="s">
        <v>178</v>
      </c>
      <c r="G314" s="50" t="s">
        <v>91</v>
      </c>
      <c r="H314" s="51">
        <f>SUM('[1]распр.б.а. 9'!G300)</f>
        <v>0.6</v>
      </c>
    </row>
    <row r="315" spans="1:8" s="55" customFormat="1" ht="105" customHeight="1" hidden="1">
      <c r="A315" s="54"/>
      <c r="B315" s="77" t="s">
        <v>367</v>
      </c>
      <c r="C315" s="68">
        <v>901</v>
      </c>
      <c r="D315" s="50" t="s">
        <v>56</v>
      </c>
      <c r="E315" s="50" t="s">
        <v>47</v>
      </c>
      <c r="F315" s="50" t="s">
        <v>179</v>
      </c>
      <c r="G315" s="50"/>
      <c r="H315" s="51">
        <f>SUM(H316)</f>
        <v>0</v>
      </c>
    </row>
    <row r="316" spans="1:8" s="55" customFormat="1" ht="49.5" customHeight="1" hidden="1">
      <c r="A316" s="54"/>
      <c r="B316" s="77" t="s">
        <v>93</v>
      </c>
      <c r="C316" s="68">
        <v>901</v>
      </c>
      <c r="D316" s="50" t="s">
        <v>56</v>
      </c>
      <c r="E316" s="50" t="s">
        <v>47</v>
      </c>
      <c r="F316" s="50" t="s">
        <v>179</v>
      </c>
      <c r="G316" s="50" t="s">
        <v>90</v>
      </c>
      <c r="H316" s="51"/>
    </row>
    <row r="317" spans="1:8" s="55" customFormat="1" ht="44.25" customHeight="1">
      <c r="A317" s="54"/>
      <c r="B317" s="75" t="s">
        <v>368</v>
      </c>
      <c r="C317" s="68">
        <v>901</v>
      </c>
      <c r="D317" s="50" t="s">
        <v>56</v>
      </c>
      <c r="E317" s="50" t="s">
        <v>47</v>
      </c>
      <c r="F317" s="50" t="s">
        <v>180</v>
      </c>
      <c r="G317" s="50"/>
      <c r="H317" s="51">
        <f>SUM(H318)</f>
        <v>7648.5</v>
      </c>
    </row>
    <row r="318" spans="1:8" s="55" customFormat="1" ht="78" customHeight="1">
      <c r="A318" s="54"/>
      <c r="B318" s="75" t="s">
        <v>369</v>
      </c>
      <c r="C318" s="68">
        <v>901</v>
      </c>
      <c r="D318" s="50" t="s">
        <v>56</v>
      </c>
      <c r="E318" s="50" t="s">
        <v>47</v>
      </c>
      <c r="F318" s="50" t="s">
        <v>181</v>
      </c>
      <c r="G318" s="50"/>
      <c r="H318" s="51">
        <f>SUM(H319+H320)</f>
        <v>7648.5</v>
      </c>
    </row>
    <row r="319" spans="1:8" s="55" customFormat="1" ht="38.25" customHeight="1">
      <c r="A319" s="54"/>
      <c r="B319" s="77" t="s">
        <v>93</v>
      </c>
      <c r="C319" s="68">
        <v>901</v>
      </c>
      <c r="D319" s="50" t="s">
        <v>56</v>
      </c>
      <c r="E319" s="50" t="s">
        <v>47</v>
      </c>
      <c r="F319" s="50" t="s">
        <v>181</v>
      </c>
      <c r="G319" s="50" t="s">
        <v>90</v>
      </c>
      <c r="H319" s="51">
        <v>7617.9</v>
      </c>
    </row>
    <row r="320" spans="1:8" s="55" customFormat="1" ht="28.5" customHeight="1">
      <c r="A320" s="54"/>
      <c r="B320" s="75" t="s">
        <v>94</v>
      </c>
      <c r="C320" s="68">
        <v>901</v>
      </c>
      <c r="D320" s="50" t="s">
        <v>56</v>
      </c>
      <c r="E320" s="50" t="s">
        <v>47</v>
      </c>
      <c r="F320" s="50" t="s">
        <v>181</v>
      </c>
      <c r="G320" s="50" t="s">
        <v>91</v>
      </c>
      <c r="H320" s="51">
        <v>30.6</v>
      </c>
    </row>
    <row r="321" spans="1:8" s="55" customFormat="1" ht="66" customHeight="1">
      <c r="A321" s="54"/>
      <c r="B321" s="75" t="s">
        <v>370</v>
      </c>
      <c r="C321" s="68">
        <v>901</v>
      </c>
      <c r="D321" s="50" t="s">
        <v>56</v>
      </c>
      <c r="E321" s="50" t="s">
        <v>47</v>
      </c>
      <c r="F321" s="50" t="s">
        <v>182</v>
      </c>
      <c r="G321" s="50"/>
      <c r="H321" s="51">
        <f>SUM(H322)</f>
        <v>345.3</v>
      </c>
    </row>
    <row r="322" spans="1:8" s="55" customFormat="1" ht="84" customHeight="1">
      <c r="A322" s="54"/>
      <c r="B322" s="75" t="s">
        <v>371</v>
      </c>
      <c r="C322" s="68">
        <v>901</v>
      </c>
      <c r="D322" s="50" t="s">
        <v>56</v>
      </c>
      <c r="E322" s="50" t="s">
        <v>47</v>
      </c>
      <c r="F322" s="50" t="s">
        <v>183</v>
      </c>
      <c r="G322" s="50"/>
      <c r="H322" s="51">
        <f>SUM(H323)</f>
        <v>345.3</v>
      </c>
    </row>
    <row r="323" spans="1:8" s="55" customFormat="1" ht="35.25" customHeight="1">
      <c r="A323" s="54"/>
      <c r="B323" s="77" t="s">
        <v>93</v>
      </c>
      <c r="C323" s="68">
        <v>901</v>
      </c>
      <c r="D323" s="50" t="s">
        <v>56</v>
      </c>
      <c r="E323" s="50" t="s">
        <v>47</v>
      </c>
      <c r="F323" s="50" t="s">
        <v>183</v>
      </c>
      <c r="G323" s="50" t="s">
        <v>90</v>
      </c>
      <c r="H323" s="51">
        <v>345.3</v>
      </c>
    </row>
    <row r="324" spans="1:8" s="55" customFormat="1" ht="52.5" customHeight="1" hidden="1">
      <c r="A324" s="54"/>
      <c r="B324" s="75" t="s">
        <v>454</v>
      </c>
      <c r="C324" s="68">
        <v>901</v>
      </c>
      <c r="D324" s="50" t="s">
        <v>56</v>
      </c>
      <c r="E324" s="50" t="s">
        <v>47</v>
      </c>
      <c r="F324" s="50" t="s">
        <v>184</v>
      </c>
      <c r="G324" s="53"/>
      <c r="H324" s="51">
        <f>SUM(H325)</f>
        <v>0</v>
      </c>
    </row>
    <row r="325" spans="1:8" s="55" customFormat="1" ht="71.25" customHeight="1" hidden="1">
      <c r="A325" s="54"/>
      <c r="B325" s="75" t="s">
        <v>455</v>
      </c>
      <c r="C325" s="68">
        <v>901</v>
      </c>
      <c r="D325" s="50" t="s">
        <v>56</v>
      </c>
      <c r="E325" s="50" t="s">
        <v>47</v>
      </c>
      <c r="F325" s="50" t="s">
        <v>185</v>
      </c>
      <c r="G325" s="50"/>
      <c r="H325" s="51">
        <f>SUM(H326)</f>
        <v>0</v>
      </c>
    </row>
    <row r="326" spans="1:8" s="55" customFormat="1" ht="35.25" customHeight="1" hidden="1">
      <c r="A326" s="54"/>
      <c r="B326" s="77" t="s">
        <v>93</v>
      </c>
      <c r="C326" s="68">
        <v>901</v>
      </c>
      <c r="D326" s="50" t="s">
        <v>56</v>
      </c>
      <c r="E326" s="50" t="s">
        <v>47</v>
      </c>
      <c r="F326" s="50" t="s">
        <v>185</v>
      </c>
      <c r="G326" s="50" t="s">
        <v>90</v>
      </c>
      <c r="H326" s="51">
        <f>SUM('[1]распр.б.а. 9'!G312)</f>
        <v>0</v>
      </c>
    </row>
    <row r="327" spans="1:8" s="55" customFormat="1" ht="39.75" customHeight="1">
      <c r="A327" s="54"/>
      <c r="B327" s="75" t="s">
        <v>372</v>
      </c>
      <c r="C327" s="68">
        <v>901</v>
      </c>
      <c r="D327" s="50" t="s">
        <v>56</v>
      </c>
      <c r="E327" s="50" t="s">
        <v>47</v>
      </c>
      <c r="F327" s="50" t="s">
        <v>186</v>
      </c>
      <c r="G327" s="50"/>
      <c r="H327" s="51">
        <f>SUM(H328)</f>
        <v>12.5</v>
      </c>
    </row>
    <row r="328" spans="1:8" s="55" customFormat="1" ht="66" customHeight="1">
      <c r="A328" s="54"/>
      <c r="B328" s="75" t="s">
        <v>373</v>
      </c>
      <c r="C328" s="68">
        <v>901</v>
      </c>
      <c r="D328" s="50" t="s">
        <v>56</v>
      </c>
      <c r="E328" s="50" t="s">
        <v>47</v>
      </c>
      <c r="F328" s="50" t="s">
        <v>187</v>
      </c>
      <c r="G328" s="50"/>
      <c r="H328" s="51">
        <f>SUM(H329)</f>
        <v>12.5</v>
      </c>
    </row>
    <row r="329" spans="1:8" s="55" customFormat="1" ht="38.25" customHeight="1">
      <c r="A329" s="54"/>
      <c r="B329" s="77" t="s">
        <v>93</v>
      </c>
      <c r="C329" s="68">
        <v>901</v>
      </c>
      <c r="D329" s="50" t="s">
        <v>56</v>
      </c>
      <c r="E329" s="50" t="s">
        <v>47</v>
      </c>
      <c r="F329" s="50" t="s">
        <v>187</v>
      </c>
      <c r="G329" s="50" t="s">
        <v>90</v>
      </c>
      <c r="H329" s="51">
        <v>12.5</v>
      </c>
    </row>
    <row r="330" spans="1:8" s="55" customFormat="1" ht="42" customHeight="1" hidden="1">
      <c r="A330" s="54"/>
      <c r="B330" s="75" t="s">
        <v>374</v>
      </c>
      <c r="C330" s="68">
        <v>901</v>
      </c>
      <c r="D330" s="50" t="s">
        <v>56</v>
      </c>
      <c r="E330" s="50" t="s">
        <v>47</v>
      </c>
      <c r="F330" s="50" t="s">
        <v>188</v>
      </c>
      <c r="G330" s="50"/>
      <c r="H330" s="51">
        <f>SUM(H331)</f>
        <v>0</v>
      </c>
    </row>
    <row r="331" spans="1:8" s="55" customFormat="1" ht="78" customHeight="1" hidden="1">
      <c r="A331" s="54"/>
      <c r="B331" s="75" t="s">
        <v>375</v>
      </c>
      <c r="C331" s="68">
        <v>901</v>
      </c>
      <c r="D331" s="50" t="s">
        <v>56</v>
      </c>
      <c r="E331" s="50" t="s">
        <v>47</v>
      </c>
      <c r="F331" s="50" t="s">
        <v>189</v>
      </c>
      <c r="G331" s="50"/>
      <c r="H331" s="51">
        <f>SUM(H332)</f>
        <v>0</v>
      </c>
    </row>
    <row r="332" spans="1:8" s="55" customFormat="1" ht="34.5" customHeight="1" hidden="1">
      <c r="A332" s="54"/>
      <c r="B332" s="77" t="s">
        <v>93</v>
      </c>
      <c r="C332" s="68">
        <v>901</v>
      </c>
      <c r="D332" s="50" t="s">
        <v>56</v>
      </c>
      <c r="E332" s="50" t="s">
        <v>47</v>
      </c>
      <c r="F332" s="50" t="s">
        <v>189</v>
      </c>
      <c r="G332" s="50" t="s">
        <v>90</v>
      </c>
      <c r="H332" s="51">
        <v>0</v>
      </c>
    </row>
    <row r="333" spans="1:8" s="55" customFormat="1" ht="59.25" customHeight="1" hidden="1">
      <c r="A333" s="54"/>
      <c r="B333" s="75" t="s">
        <v>376</v>
      </c>
      <c r="C333" s="68">
        <v>901</v>
      </c>
      <c r="D333" s="50" t="s">
        <v>56</v>
      </c>
      <c r="E333" s="50" t="s">
        <v>47</v>
      </c>
      <c r="F333" s="50" t="s">
        <v>377</v>
      </c>
      <c r="G333" s="50"/>
      <c r="H333" s="51">
        <f>SUM(H334)</f>
        <v>0</v>
      </c>
    </row>
    <row r="334" spans="1:8" s="55" customFormat="1" ht="91.5" customHeight="1" hidden="1">
      <c r="A334" s="54"/>
      <c r="B334" s="77" t="s">
        <v>378</v>
      </c>
      <c r="C334" s="68">
        <v>901</v>
      </c>
      <c r="D334" s="50" t="s">
        <v>56</v>
      </c>
      <c r="E334" s="50" t="s">
        <v>47</v>
      </c>
      <c r="F334" s="50" t="s">
        <v>379</v>
      </c>
      <c r="G334" s="50"/>
      <c r="H334" s="51">
        <f>H335</f>
        <v>0</v>
      </c>
    </row>
    <row r="335" spans="1:8" s="55" customFormat="1" ht="39" customHeight="1" hidden="1">
      <c r="A335" s="54"/>
      <c r="B335" s="77" t="s">
        <v>93</v>
      </c>
      <c r="C335" s="68">
        <v>901</v>
      </c>
      <c r="D335" s="50" t="s">
        <v>56</v>
      </c>
      <c r="E335" s="50" t="s">
        <v>47</v>
      </c>
      <c r="F335" s="50" t="s">
        <v>379</v>
      </c>
      <c r="G335" s="50" t="s">
        <v>90</v>
      </c>
      <c r="H335" s="51">
        <v>0</v>
      </c>
    </row>
    <row r="336" spans="1:8" s="55" customFormat="1" ht="39" customHeight="1" hidden="1">
      <c r="A336" s="54"/>
      <c r="B336" s="75" t="s">
        <v>456</v>
      </c>
      <c r="C336" s="68">
        <v>901</v>
      </c>
      <c r="D336" s="50" t="s">
        <v>56</v>
      </c>
      <c r="E336" s="50" t="s">
        <v>47</v>
      </c>
      <c r="F336" s="50" t="s">
        <v>457</v>
      </c>
      <c r="G336" s="50"/>
      <c r="H336" s="51">
        <f>SUM(H337)</f>
        <v>0</v>
      </c>
    </row>
    <row r="337" spans="1:8" s="55" customFormat="1" ht="39" customHeight="1" hidden="1">
      <c r="A337" s="54"/>
      <c r="B337" s="75" t="s">
        <v>458</v>
      </c>
      <c r="C337" s="68">
        <v>901</v>
      </c>
      <c r="D337" s="50" t="s">
        <v>56</v>
      </c>
      <c r="E337" s="50" t="s">
        <v>47</v>
      </c>
      <c r="F337" s="50" t="s">
        <v>459</v>
      </c>
      <c r="G337" s="50"/>
      <c r="H337" s="51">
        <f>SUM(H338)</f>
        <v>0</v>
      </c>
    </row>
    <row r="338" spans="1:8" s="55" customFormat="1" ht="72" customHeight="1" hidden="1">
      <c r="A338" s="54"/>
      <c r="B338" s="77" t="s">
        <v>460</v>
      </c>
      <c r="C338" s="68">
        <v>901</v>
      </c>
      <c r="D338" s="50" t="s">
        <v>56</v>
      </c>
      <c r="E338" s="50" t="s">
        <v>47</v>
      </c>
      <c r="F338" s="50" t="s">
        <v>461</v>
      </c>
      <c r="G338" s="50"/>
      <c r="H338" s="51">
        <f>H339</f>
        <v>0</v>
      </c>
    </row>
    <row r="339" spans="1:8" s="55" customFormat="1" ht="39" customHeight="1" hidden="1">
      <c r="A339" s="54"/>
      <c r="B339" s="77" t="s">
        <v>93</v>
      </c>
      <c r="C339" s="68">
        <v>901</v>
      </c>
      <c r="D339" s="50" t="s">
        <v>56</v>
      </c>
      <c r="E339" s="50" t="s">
        <v>47</v>
      </c>
      <c r="F339" s="50" t="s">
        <v>461</v>
      </c>
      <c r="G339" s="50" t="s">
        <v>90</v>
      </c>
      <c r="H339" s="51">
        <v>0</v>
      </c>
    </row>
    <row r="340" spans="1:8" s="55" customFormat="1" ht="42" customHeight="1" hidden="1">
      <c r="A340" s="54"/>
      <c r="B340" s="77" t="s">
        <v>253</v>
      </c>
      <c r="C340" s="68">
        <v>901</v>
      </c>
      <c r="D340" s="50" t="s">
        <v>56</v>
      </c>
      <c r="E340" s="50" t="s">
        <v>47</v>
      </c>
      <c r="F340" s="50" t="s">
        <v>254</v>
      </c>
      <c r="G340" s="50"/>
      <c r="H340" s="51">
        <f>SUM(H341)</f>
        <v>0</v>
      </c>
    </row>
    <row r="341" spans="1:8" s="55" customFormat="1" ht="42.75" customHeight="1" hidden="1">
      <c r="A341" s="54"/>
      <c r="B341" s="77" t="s">
        <v>255</v>
      </c>
      <c r="C341" s="68">
        <v>901</v>
      </c>
      <c r="D341" s="50" t="s">
        <v>56</v>
      </c>
      <c r="E341" s="50" t="s">
        <v>47</v>
      </c>
      <c r="F341" s="50" t="s">
        <v>256</v>
      </c>
      <c r="G341" s="50"/>
      <c r="H341" s="51">
        <f>SUM(H342)</f>
        <v>0</v>
      </c>
    </row>
    <row r="342" spans="1:8" s="55" customFormat="1" ht="74.25" customHeight="1" hidden="1">
      <c r="A342" s="54"/>
      <c r="B342" s="77" t="s">
        <v>257</v>
      </c>
      <c r="C342" s="68">
        <v>901</v>
      </c>
      <c r="D342" s="50" t="s">
        <v>56</v>
      </c>
      <c r="E342" s="50" t="s">
        <v>47</v>
      </c>
      <c r="F342" s="50" t="s">
        <v>258</v>
      </c>
      <c r="G342" s="50"/>
      <c r="H342" s="51">
        <f>SUM(H343)</f>
        <v>0</v>
      </c>
    </row>
    <row r="343" spans="1:8" s="55" customFormat="1" ht="51.75" customHeight="1" hidden="1">
      <c r="A343" s="54"/>
      <c r="B343" s="77" t="s">
        <v>93</v>
      </c>
      <c r="C343" s="68">
        <v>901</v>
      </c>
      <c r="D343" s="50" t="s">
        <v>56</v>
      </c>
      <c r="E343" s="50" t="s">
        <v>47</v>
      </c>
      <c r="F343" s="50" t="s">
        <v>258</v>
      </c>
      <c r="G343" s="50" t="s">
        <v>90</v>
      </c>
      <c r="H343" s="51">
        <f>SUM('[1]распр.б.а. 9'!G329)</f>
        <v>0</v>
      </c>
    </row>
    <row r="344" spans="1:8" s="55" customFormat="1" ht="39.75" customHeight="1">
      <c r="A344" s="54"/>
      <c r="B344" s="79" t="s">
        <v>271</v>
      </c>
      <c r="C344" s="68">
        <v>901</v>
      </c>
      <c r="D344" s="50" t="s">
        <v>56</v>
      </c>
      <c r="E344" s="50" t="s">
        <v>47</v>
      </c>
      <c r="F344" s="50" t="s">
        <v>272</v>
      </c>
      <c r="G344" s="50"/>
      <c r="H344" s="51">
        <f>SUM(H345+H350)</f>
        <v>14663.099999999999</v>
      </c>
    </row>
    <row r="345" spans="1:8" s="55" customFormat="1" ht="39" customHeight="1">
      <c r="A345" s="54"/>
      <c r="B345" s="79" t="s">
        <v>273</v>
      </c>
      <c r="C345" s="68">
        <v>901</v>
      </c>
      <c r="D345" s="50" t="s">
        <v>56</v>
      </c>
      <c r="E345" s="50" t="s">
        <v>47</v>
      </c>
      <c r="F345" s="50" t="s">
        <v>274</v>
      </c>
      <c r="G345" s="50"/>
      <c r="H345" s="51">
        <f>SUM(H346)</f>
        <v>12113.3</v>
      </c>
    </row>
    <row r="346" spans="1:8" s="55" customFormat="1" ht="54.75" customHeight="1">
      <c r="A346" s="54"/>
      <c r="B346" s="79" t="s">
        <v>275</v>
      </c>
      <c r="C346" s="68">
        <v>901</v>
      </c>
      <c r="D346" s="50" t="s">
        <v>56</v>
      </c>
      <c r="E346" s="50" t="s">
        <v>47</v>
      </c>
      <c r="F346" s="50" t="s">
        <v>276</v>
      </c>
      <c r="G346" s="50"/>
      <c r="H346" s="51">
        <v>12113.3</v>
      </c>
    </row>
    <row r="347" spans="1:8" s="55" customFormat="1" ht="33" customHeight="1">
      <c r="A347" s="54"/>
      <c r="B347" s="79" t="s">
        <v>277</v>
      </c>
      <c r="C347" s="68">
        <v>901</v>
      </c>
      <c r="D347" s="50" t="s">
        <v>56</v>
      </c>
      <c r="E347" s="50" t="s">
        <v>47</v>
      </c>
      <c r="F347" s="50" t="s">
        <v>276</v>
      </c>
      <c r="G347" s="50" t="s">
        <v>278</v>
      </c>
      <c r="H347" s="51">
        <v>5045</v>
      </c>
    </row>
    <row r="348" spans="1:8" s="55" customFormat="1" ht="39" customHeight="1">
      <c r="A348" s="54"/>
      <c r="B348" s="77" t="s">
        <v>93</v>
      </c>
      <c r="C348" s="68">
        <v>901</v>
      </c>
      <c r="D348" s="50" t="s">
        <v>56</v>
      </c>
      <c r="E348" s="50" t="s">
        <v>47</v>
      </c>
      <c r="F348" s="50" t="s">
        <v>276</v>
      </c>
      <c r="G348" s="50" t="s">
        <v>90</v>
      </c>
      <c r="H348" s="51">
        <v>7049.8</v>
      </c>
    </row>
    <row r="349" spans="1:8" s="55" customFormat="1" ht="18" customHeight="1">
      <c r="A349" s="54"/>
      <c r="B349" s="75" t="s">
        <v>94</v>
      </c>
      <c r="C349" s="68">
        <v>901</v>
      </c>
      <c r="D349" s="50" t="s">
        <v>56</v>
      </c>
      <c r="E349" s="50" t="s">
        <v>47</v>
      </c>
      <c r="F349" s="50" t="s">
        <v>276</v>
      </c>
      <c r="G349" s="50" t="s">
        <v>91</v>
      </c>
      <c r="H349" s="51">
        <v>18.5</v>
      </c>
    </row>
    <row r="350" spans="1:8" s="55" customFormat="1" ht="48.75" customHeight="1">
      <c r="A350" s="54"/>
      <c r="B350" s="79" t="s">
        <v>462</v>
      </c>
      <c r="C350" s="68">
        <v>901</v>
      </c>
      <c r="D350" s="50" t="s">
        <v>56</v>
      </c>
      <c r="E350" s="50" t="s">
        <v>47</v>
      </c>
      <c r="F350" s="50" t="s">
        <v>463</v>
      </c>
      <c r="G350" s="50"/>
      <c r="H350" s="51">
        <f>SUM(H351)</f>
        <v>2549.8</v>
      </c>
    </row>
    <row r="351" spans="1:8" s="55" customFormat="1" ht="51.75" customHeight="1">
      <c r="A351" s="54"/>
      <c r="B351" s="79" t="s">
        <v>275</v>
      </c>
      <c r="C351" s="68">
        <v>901</v>
      </c>
      <c r="D351" s="50" t="s">
        <v>56</v>
      </c>
      <c r="E351" s="50" t="s">
        <v>47</v>
      </c>
      <c r="F351" s="50" t="s">
        <v>464</v>
      </c>
      <c r="G351" s="50"/>
      <c r="H351" s="51">
        <f>SUM(H352+H353+H354)</f>
        <v>2549.8</v>
      </c>
    </row>
    <row r="352" spans="1:8" s="55" customFormat="1" ht="23.25" customHeight="1">
      <c r="A352" s="54"/>
      <c r="B352" s="79" t="s">
        <v>277</v>
      </c>
      <c r="C352" s="68">
        <v>901</v>
      </c>
      <c r="D352" s="50" t="s">
        <v>56</v>
      </c>
      <c r="E352" s="50" t="s">
        <v>47</v>
      </c>
      <c r="F352" s="50" t="s">
        <v>464</v>
      </c>
      <c r="G352" s="50" t="s">
        <v>278</v>
      </c>
      <c r="H352" s="51">
        <v>2263.8</v>
      </c>
    </row>
    <row r="353" spans="1:8" s="55" customFormat="1" ht="48.75" customHeight="1">
      <c r="A353" s="54"/>
      <c r="B353" s="77" t="s">
        <v>93</v>
      </c>
      <c r="C353" s="68">
        <v>901</v>
      </c>
      <c r="D353" s="50" t="s">
        <v>56</v>
      </c>
      <c r="E353" s="50" t="s">
        <v>47</v>
      </c>
      <c r="F353" s="50" t="s">
        <v>464</v>
      </c>
      <c r="G353" s="50" t="s">
        <v>90</v>
      </c>
      <c r="H353" s="51">
        <v>223.4</v>
      </c>
    </row>
    <row r="354" spans="1:8" s="55" customFormat="1" ht="18" customHeight="1">
      <c r="A354" s="54"/>
      <c r="B354" s="75" t="s">
        <v>94</v>
      </c>
      <c r="C354" s="68">
        <v>901</v>
      </c>
      <c r="D354" s="50" t="s">
        <v>56</v>
      </c>
      <c r="E354" s="50" t="s">
        <v>47</v>
      </c>
      <c r="F354" s="50" t="s">
        <v>464</v>
      </c>
      <c r="G354" s="50" t="s">
        <v>91</v>
      </c>
      <c r="H354" s="51">
        <v>62.6</v>
      </c>
    </row>
    <row r="355" spans="1:8" s="94" customFormat="1" ht="38.25" customHeight="1">
      <c r="A355" s="92"/>
      <c r="B355" s="93" t="s">
        <v>520</v>
      </c>
      <c r="C355" s="98" t="s">
        <v>59</v>
      </c>
      <c r="D355" s="98" t="s">
        <v>56</v>
      </c>
      <c r="E355" s="98" t="s">
        <v>47</v>
      </c>
      <c r="F355" s="98" t="s">
        <v>522</v>
      </c>
      <c r="G355" s="50"/>
      <c r="H355" s="51">
        <f>SUM(H356)</f>
        <v>11600</v>
      </c>
    </row>
    <row r="356" spans="1:8" s="94" customFormat="1" ht="49.5" customHeight="1">
      <c r="A356" s="92"/>
      <c r="B356" s="93" t="s">
        <v>521</v>
      </c>
      <c r="C356" s="98" t="s">
        <v>59</v>
      </c>
      <c r="D356" s="98" t="s">
        <v>56</v>
      </c>
      <c r="E356" s="98" t="s">
        <v>47</v>
      </c>
      <c r="F356" s="98" t="s">
        <v>523</v>
      </c>
      <c r="G356" s="50"/>
      <c r="H356" s="51">
        <f>SUM(H357)</f>
        <v>11600</v>
      </c>
    </row>
    <row r="357" spans="1:8" s="94" customFormat="1" ht="37.5" customHeight="1">
      <c r="A357" s="92"/>
      <c r="B357" s="77" t="s">
        <v>93</v>
      </c>
      <c r="C357" s="98" t="s">
        <v>59</v>
      </c>
      <c r="D357" s="98" t="s">
        <v>56</v>
      </c>
      <c r="E357" s="98" t="s">
        <v>47</v>
      </c>
      <c r="F357" s="98" t="s">
        <v>523</v>
      </c>
      <c r="G357" s="50" t="s">
        <v>90</v>
      </c>
      <c r="H357" s="51">
        <v>11600</v>
      </c>
    </row>
    <row r="358" spans="1:8" s="55" customFormat="1" ht="71.25" customHeight="1">
      <c r="A358" s="54"/>
      <c r="B358" s="93" t="s">
        <v>524</v>
      </c>
      <c r="C358" s="98" t="s">
        <v>59</v>
      </c>
      <c r="D358" s="98" t="s">
        <v>56</v>
      </c>
      <c r="E358" s="98" t="s">
        <v>47</v>
      </c>
      <c r="F358" s="50" t="s">
        <v>526</v>
      </c>
      <c r="G358" s="50"/>
      <c r="H358" s="51">
        <f>SUM(H359)</f>
        <v>1338.7</v>
      </c>
    </row>
    <row r="359" spans="1:8" s="55" customFormat="1" ht="71.25" customHeight="1">
      <c r="A359" s="54"/>
      <c r="B359" s="96" t="s">
        <v>527</v>
      </c>
      <c r="C359" s="98" t="s">
        <v>59</v>
      </c>
      <c r="D359" s="98" t="s">
        <v>56</v>
      </c>
      <c r="E359" s="98" t="s">
        <v>47</v>
      </c>
      <c r="F359" s="50" t="s">
        <v>528</v>
      </c>
      <c r="G359" s="50"/>
      <c r="H359" s="51">
        <f>SUM(H360)</f>
        <v>1338.7</v>
      </c>
    </row>
    <row r="360" spans="1:8" s="55" customFormat="1" ht="45.75" customHeight="1">
      <c r="A360" s="54"/>
      <c r="B360" s="93" t="s">
        <v>525</v>
      </c>
      <c r="C360" s="98" t="s">
        <v>59</v>
      </c>
      <c r="D360" s="98" t="s">
        <v>56</v>
      </c>
      <c r="E360" s="98" t="s">
        <v>47</v>
      </c>
      <c r="F360" s="50" t="s">
        <v>529</v>
      </c>
      <c r="G360" s="50"/>
      <c r="H360" s="51">
        <f>SUM(H361)</f>
        <v>1338.7</v>
      </c>
    </row>
    <row r="361" spans="1:8" s="55" customFormat="1" ht="45.75" customHeight="1">
      <c r="A361" s="54"/>
      <c r="B361" s="93" t="s">
        <v>93</v>
      </c>
      <c r="C361" s="98" t="s">
        <v>59</v>
      </c>
      <c r="D361" s="98" t="s">
        <v>56</v>
      </c>
      <c r="E361" s="98" t="s">
        <v>47</v>
      </c>
      <c r="F361" s="50" t="s">
        <v>529</v>
      </c>
      <c r="G361" s="50" t="s">
        <v>90</v>
      </c>
      <c r="H361" s="51">
        <v>1338.7</v>
      </c>
    </row>
    <row r="362" spans="1:8" s="55" customFormat="1" ht="37.5" customHeight="1" hidden="1">
      <c r="A362" s="54"/>
      <c r="B362" s="75" t="s">
        <v>37</v>
      </c>
      <c r="C362" s="68">
        <v>901</v>
      </c>
      <c r="D362" s="50" t="s">
        <v>57</v>
      </c>
      <c r="E362" s="50" t="s">
        <v>46</v>
      </c>
      <c r="F362" s="50"/>
      <c r="G362" s="50"/>
      <c r="H362" s="51">
        <f>SUM(H363+H369)</f>
        <v>0</v>
      </c>
    </row>
    <row r="363" spans="1:8" s="55" customFormat="1" ht="36.75" customHeight="1" hidden="1">
      <c r="A363" s="54"/>
      <c r="B363" s="75" t="s">
        <v>465</v>
      </c>
      <c r="C363" s="68">
        <v>901</v>
      </c>
      <c r="D363" s="50" t="s">
        <v>57</v>
      </c>
      <c r="E363" s="50" t="s">
        <v>57</v>
      </c>
      <c r="F363" s="50"/>
      <c r="G363" s="50"/>
      <c r="H363" s="51">
        <f>SUM(H364)</f>
        <v>0</v>
      </c>
    </row>
    <row r="364" spans="1:8" s="55" customFormat="1" ht="42" customHeight="1" hidden="1">
      <c r="A364" s="54"/>
      <c r="B364" s="75" t="s">
        <v>466</v>
      </c>
      <c r="C364" s="68">
        <v>901</v>
      </c>
      <c r="D364" s="50" t="s">
        <v>57</v>
      </c>
      <c r="E364" s="50" t="s">
        <v>57</v>
      </c>
      <c r="F364" s="50" t="s">
        <v>190</v>
      </c>
      <c r="G364" s="50"/>
      <c r="H364" s="51">
        <f>SUM(H365)</f>
        <v>0</v>
      </c>
    </row>
    <row r="365" spans="1:8" s="55" customFormat="1" ht="59.25" customHeight="1" hidden="1">
      <c r="A365" s="54"/>
      <c r="B365" s="75" t="s">
        <v>467</v>
      </c>
      <c r="C365" s="68">
        <v>901</v>
      </c>
      <c r="D365" s="50" t="s">
        <v>57</v>
      </c>
      <c r="E365" s="50" t="s">
        <v>57</v>
      </c>
      <c r="F365" s="50" t="s">
        <v>191</v>
      </c>
      <c r="G365" s="50"/>
      <c r="H365" s="51">
        <f>SUM(H366)</f>
        <v>0</v>
      </c>
    </row>
    <row r="366" spans="1:8" s="55" customFormat="1" ht="108.75" customHeight="1" hidden="1">
      <c r="A366" s="54"/>
      <c r="B366" s="75" t="s">
        <v>468</v>
      </c>
      <c r="C366" s="68">
        <v>901</v>
      </c>
      <c r="D366" s="50" t="s">
        <v>57</v>
      </c>
      <c r="E366" s="50" t="s">
        <v>57</v>
      </c>
      <c r="F366" s="50" t="s">
        <v>192</v>
      </c>
      <c r="G366" s="50"/>
      <c r="H366" s="51">
        <f>SUM(H367:H368)</f>
        <v>0</v>
      </c>
    </row>
    <row r="367" spans="1:8" s="55" customFormat="1" ht="35.25" customHeight="1" hidden="1">
      <c r="A367" s="54"/>
      <c r="B367" s="77" t="s">
        <v>92</v>
      </c>
      <c r="C367" s="68">
        <v>901</v>
      </c>
      <c r="D367" s="50" t="s">
        <v>57</v>
      </c>
      <c r="E367" s="50" t="s">
        <v>57</v>
      </c>
      <c r="F367" s="50" t="s">
        <v>192</v>
      </c>
      <c r="G367" s="50" t="s">
        <v>89</v>
      </c>
      <c r="H367" s="51">
        <f>SUM('[1]распр.б.а. 9'!G344)</f>
        <v>0</v>
      </c>
    </row>
    <row r="368" spans="1:8" s="55" customFormat="1" ht="48" customHeight="1" hidden="1">
      <c r="A368" s="54"/>
      <c r="B368" s="77" t="s">
        <v>93</v>
      </c>
      <c r="C368" s="68">
        <v>901</v>
      </c>
      <c r="D368" s="50" t="s">
        <v>57</v>
      </c>
      <c r="E368" s="50" t="s">
        <v>57</v>
      </c>
      <c r="F368" s="50" t="s">
        <v>192</v>
      </c>
      <c r="G368" s="50" t="s">
        <v>90</v>
      </c>
      <c r="H368" s="51">
        <v>0</v>
      </c>
    </row>
    <row r="369" spans="1:8" s="55" customFormat="1" ht="21.75" customHeight="1" hidden="1">
      <c r="A369" s="54"/>
      <c r="B369" s="75" t="s">
        <v>398</v>
      </c>
      <c r="C369" s="68">
        <v>901</v>
      </c>
      <c r="D369" s="50" t="s">
        <v>57</v>
      </c>
      <c r="E369" s="50" t="s">
        <v>53</v>
      </c>
      <c r="F369" s="50"/>
      <c r="G369" s="50"/>
      <c r="H369" s="51">
        <f>SUM(H370)</f>
        <v>0</v>
      </c>
    </row>
    <row r="370" spans="1:8" s="55" customFormat="1" ht="42" customHeight="1" hidden="1">
      <c r="A370" s="54"/>
      <c r="B370" s="75" t="s">
        <v>466</v>
      </c>
      <c r="C370" s="68">
        <v>901</v>
      </c>
      <c r="D370" s="50" t="s">
        <v>57</v>
      </c>
      <c r="E370" s="50" t="s">
        <v>53</v>
      </c>
      <c r="F370" s="50" t="s">
        <v>190</v>
      </c>
      <c r="G370" s="50"/>
      <c r="H370" s="51">
        <f>SUM(H371)</f>
        <v>0</v>
      </c>
    </row>
    <row r="371" spans="1:8" s="55" customFormat="1" ht="59.25" customHeight="1" hidden="1">
      <c r="A371" s="54"/>
      <c r="B371" s="75" t="s">
        <v>467</v>
      </c>
      <c r="C371" s="68">
        <v>901</v>
      </c>
      <c r="D371" s="50" t="s">
        <v>57</v>
      </c>
      <c r="E371" s="50" t="s">
        <v>53</v>
      </c>
      <c r="F371" s="50" t="s">
        <v>191</v>
      </c>
      <c r="G371" s="50"/>
      <c r="H371" s="51">
        <f>SUM(H372)</f>
        <v>0</v>
      </c>
    </row>
    <row r="372" spans="1:8" s="55" customFormat="1" ht="108.75" customHeight="1" hidden="1">
      <c r="A372" s="54"/>
      <c r="B372" s="75" t="s">
        <v>468</v>
      </c>
      <c r="C372" s="68">
        <v>901</v>
      </c>
      <c r="D372" s="50" t="s">
        <v>57</v>
      </c>
      <c r="E372" s="50" t="s">
        <v>53</v>
      </c>
      <c r="F372" s="50" t="s">
        <v>192</v>
      </c>
      <c r="G372" s="50"/>
      <c r="H372" s="51">
        <f>SUM(H373)</f>
        <v>0</v>
      </c>
    </row>
    <row r="373" spans="1:8" s="55" customFormat="1" ht="42" customHeight="1" hidden="1">
      <c r="A373" s="54"/>
      <c r="B373" s="77" t="s">
        <v>92</v>
      </c>
      <c r="C373" s="68">
        <v>901</v>
      </c>
      <c r="D373" s="50" t="s">
        <v>57</v>
      </c>
      <c r="E373" s="50" t="s">
        <v>53</v>
      </c>
      <c r="F373" s="50" t="s">
        <v>192</v>
      </c>
      <c r="G373" s="50" t="s">
        <v>89</v>
      </c>
      <c r="H373" s="51">
        <v>0</v>
      </c>
    </row>
    <row r="374" spans="1:8" s="55" customFormat="1" ht="19.5" customHeight="1">
      <c r="A374" s="54"/>
      <c r="B374" s="77" t="s">
        <v>79</v>
      </c>
      <c r="C374" s="68">
        <v>901</v>
      </c>
      <c r="D374" s="50" t="s">
        <v>58</v>
      </c>
      <c r="E374" s="50" t="s">
        <v>46</v>
      </c>
      <c r="F374" s="50"/>
      <c r="G374" s="50"/>
      <c r="H374" s="51">
        <f>SUM(H375)</f>
        <v>44645</v>
      </c>
    </row>
    <row r="375" spans="1:8" s="55" customFormat="1" ht="23.25" customHeight="1">
      <c r="A375" s="54"/>
      <c r="B375" s="77" t="s">
        <v>7</v>
      </c>
      <c r="C375" s="68">
        <v>901</v>
      </c>
      <c r="D375" s="50" t="s">
        <v>58</v>
      </c>
      <c r="E375" s="50" t="s">
        <v>45</v>
      </c>
      <c r="F375" s="50"/>
      <c r="G375" s="50"/>
      <c r="H375" s="51">
        <f>SUM(H376+H382+H404+H411+H415)</f>
        <v>44645</v>
      </c>
    </row>
    <row r="376" spans="1:8" s="55" customFormat="1" ht="39.75" customHeight="1" hidden="1">
      <c r="A376" s="54"/>
      <c r="B376" s="75" t="s">
        <v>380</v>
      </c>
      <c r="C376" s="68">
        <v>901</v>
      </c>
      <c r="D376" s="50" t="s">
        <v>58</v>
      </c>
      <c r="E376" s="50" t="s">
        <v>45</v>
      </c>
      <c r="F376" s="50" t="s">
        <v>193</v>
      </c>
      <c r="G376" s="50"/>
      <c r="H376" s="51">
        <f>SUM(H379)</f>
        <v>0</v>
      </c>
    </row>
    <row r="377" spans="1:8" s="55" customFormat="1" ht="57" customHeight="1" hidden="1">
      <c r="A377" s="54"/>
      <c r="B377" s="86" t="s">
        <v>381</v>
      </c>
      <c r="C377" s="68">
        <v>901</v>
      </c>
      <c r="D377" s="50" t="s">
        <v>58</v>
      </c>
      <c r="E377" s="50" t="s">
        <v>45</v>
      </c>
      <c r="F377" s="50" t="s">
        <v>194</v>
      </c>
      <c r="G377" s="50"/>
      <c r="H377" s="51">
        <f>SUM(H378)</f>
        <v>0</v>
      </c>
    </row>
    <row r="378" spans="1:8" s="55" customFormat="1" ht="27" customHeight="1" hidden="1">
      <c r="A378" s="54"/>
      <c r="B378" s="77" t="s">
        <v>31</v>
      </c>
      <c r="C378" s="68">
        <v>901</v>
      </c>
      <c r="D378" s="50" t="s">
        <v>58</v>
      </c>
      <c r="E378" s="50" t="s">
        <v>45</v>
      </c>
      <c r="F378" s="50" t="s">
        <v>194</v>
      </c>
      <c r="G378" s="50" t="s">
        <v>103</v>
      </c>
      <c r="H378" s="51">
        <f>SUM('[1]распр.б.а. 9'!G355)</f>
        <v>0</v>
      </c>
    </row>
    <row r="379" spans="1:8" s="55" customFormat="1" ht="54" customHeight="1" hidden="1">
      <c r="A379" s="54"/>
      <c r="B379" s="77" t="s">
        <v>148</v>
      </c>
      <c r="C379" s="68">
        <v>901</v>
      </c>
      <c r="D379" s="50" t="s">
        <v>58</v>
      </c>
      <c r="E379" s="50" t="s">
        <v>45</v>
      </c>
      <c r="F379" s="53" t="s">
        <v>469</v>
      </c>
      <c r="G379" s="50"/>
      <c r="H379" s="51">
        <f>SUM(H380)</f>
        <v>0</v>
      </c>
    </row>
    <row r="380" spans="1:8" s="55" customFormat="1" ht="57" customHeight="1" hidden="1">
      <c r="A380" s="54"/>
      <c r="B380" s="87" t="s">
        <v>382</v>
      </c>
      <c r="C380" s="68">
        <v>901</v>
      </c>
      <c r="D380" s="50" t="s">
        <v>58</v>
      </c>
      <c r="E380" s="50" t="s">
        <v>45</v>
      </c>
      <c r="F380" s="50" t="s">
        <v>470</v>
      </c>
      <c r="G380" s="50"/>
      <c r="H380" s="51">
        <f>SUM(H381)</f>
        <v>0</v>
      </c>
    </row>
    <row r="381" spans="1:8" s="55" customFormat="1" ht="19.5" customHeight="1" hidden="1">
      <c r="A381" s="54"/>
      <c r="B381" s="77" t="s">
        <v>31</v>
      </c>
      <c r="C381" s="68">
        <v>901</v>
      </c>
      <c r="D381" s="50" t="s">
        <v>58</v>
      </c>
      <c r="E381" s="50" t="s">
        <v>45</v>
      </c>
      <c r="F381" s="50" t="s">
        <v>470</v>
      </c>
      <c r="G381" s="50" t="s">
        <v>103</v>
      </c>
      <c r="H381" s="51">
        <f>SUM('[1]распр.б.а. 9'!G358)</f>
        <v>0</v>
      </c>
    </row>
    <row r="382" spans="1:8" s="55" customFormat="1" ht="42" customHeight="1">
      <c r="A382" s="54"/>
      <c r="B382" s="75" t="s">
        <v>466</v>
      </c>
      <c r="C382" s="68">
        <v>901</v>
      </c>
      <c r="D382" s="50" t="s">
        <v>58</v>
      </c>
      <c r="E382" s="50" t="s">
        <v>45</v>
      </c>
      <c r="F382" s="50" t="s">
        <v>190</v>
      </c>
      <c r="G382" s="50"/>
      <c r="H382" s="51">
        <f>SUM(H383)</f>
        <v>34842.3</v>
      </c>
    </row>
    <row r="383" spans="1:8" s="55" customFormat="1" ht="60.75" customHeight="1">
      <c r="A383" s="54"/>
      <c r="B383" s="75" t="s">
        <v>471</v>
      </c>
      <c r="C383" s="68">
        <v>901</v>
      </c>
      <c r="D383" s="50" t="s">
        <v>58</v>
      </c>
      <c r="E383" s="50" t="s">
        <v>45</v>
      </c>
      <c r="F383" s="50" t="s">
        <v>195</v>
      </c>
      <c r="G383" s="50"/>
      <c r="H383" s="51">
        <f>SUM(H384+H389+H394+H397+H399+H401)</f>
        <v>34842.3</v>
      </c>
    </row>
    <row r="384" spans="1:8" s="55" customFormat="1" ht="36" customHeight="1">
      <c r="A384" s="54"/>
      <c r="B384" s="74" t="s">
        <v>196</v>
      </c>
      <c r="C384" s="68">
        <v>901</v>
      </c>
      <c r="D384" s="50" t="s">
        <v>58</v>
      </c>
      <c r="E384" s="50" t="s">
        <v>45</v>
      </c>
      <c r="F384" s="53" t="s">
        <v>197</v>
      </c>
      <c r="G384" s="53" t="s">
        <v>42</v>
      </c>
      <c r="H384" s="51">
        <f>SUM(H385+H387)</f>
        <v>1477.3</v>
      </c>
    </row>
    <row r="385" spans="1:8" s="55" customFormat="1" ht="98.25" customHeight="1">
      <c r="A385" s="54"/>
      <c r="B385" s="74" t="s">
        <v>472</v>
      </c>
      <c r="C385" s="68">
        <v>901</v>
      </c>
      <c r="D385" s="50" t="s">
        <v>58</v>
      </c>
      <c r="E385" s="50" t="s">
        <v>45</v>
      </c>
      <c r="F385" s="53" t="s">
        <v>198</v>
      </c>
      <c r="G385" s="53"/>
      <c r="H385" s="51">
        <f>SUM(H386)</f>
        <v>1477.3</v>
      </c>
    </row>
    <row r="386" spans="1:8" s="55" customFormat="1" ht="21.75" customHeight="1">
      <c r="A386" s="54"/>
      <c r="B386" s="74" t="s">
        <v>115</v>
      </c>
      <c r="C386" s="68">
        <v>901</v>
      </c>
      <c r="D386" s="50" t="s">
        <v>58</v>
      </c>
      <c r="E386" s="50" t="s">
        <v>45</v>
      </c>
      <c r="F386" s="53" t="s">
        <v>198</v>
      </c>
      <c r="G386" s="53" t="s">
        <v>116</v>
      </c>
      <c r="H386" s="51">
        <v>1477.3</v>
      </c>
    </row>
    <row r="387" spans="1:8" s="55" customFormat="1" ht="84.75" customHeight="1" hidden="1">
      <c r="A387" s="54"/>
      <c r="B387" s="74" t="s">
        <v>199</v>
      </c>
      <c r="C387" s="68">
        <v>901</v>
      </c>
      <c r="D387" s="50" t="s">
        <v>58</v>
      </c>
      <c r="E387" s="50" t="s">
        <v>45</v>
      </c>
      <c r="F387" s="53" t="s">
        <v>200</v>
      </c>
      <c r="G387" s="53"/>
      <c r="H387" s="51">
        <f>SUM(H388)</f>
        <v>0</v>
      </c>
    </row>
    <row r="388" spans="1:8" s="55" customFormat="1" ht="17.25" customHeight="1" hidden="1">
      <c r="A388" s="54"/>
      <c r="B388" s="74" t="s">
        <v>115</v>
      </c>
      <c r="C388" s="68">
        <v>901</v>
      </c>
      <c r="D388" s="50" t="s">
        <v>58</v>
      </c>
      <c r="E388" s="50" t="s">
        <v>45</v>
      </c>
      <c r="F388" s="53" t="s">
        <v>200</v>
      </c>
      <c r="G388" s="53" t="s">
        <v>116</v>
      </c>
      <c r="H388" s="51">
        <v>0</v>
      </c>
    </row>
    <row r="389" spans="1:8" s="55" customFormat="1" ht="36" customHeight="1">
      <c r="A389" s="54"/>
      <c r="B389" s="77" t="s">
        <v>201</v>
      </c>
      <c r="C389" s="68">
        <v>901</v>
      </c>
      <c r="D389" s="50" t="s">
        <v>58</v>
      </c>
      <c r="E389" s="50" t="s">
        <v>45</v>
      </c>
      <c r="F389" s="53" t="s">
        <v>202</v>
      </c>
      <c r="G389" s="53"/>
      <c r="H389" s="51">
        <f>SUM(H390+H392)</f>
        <v>21793.8</v>
      </c>
    </row>
    <row r="390" spans="1:8" s="55" customFormat="1" ht="111" customHeight="1">
      <c r="A390" s="54"/>
      <c r="B390" s="74" t="s">
        <v>473</v>
      </c>
      <c r="C390" s="68">
        <v>901</v>
      </c>
      <c r="D390" s="50" t="s">
        <v>58</v>
      </c>
      <c r="E390" s="50" t="s">
        <v>45</v>
      </c>
      <c r="F390" s="53" t="s">
        <v>203</v>
      </c>
      <c r="G390" s="53"/>
      <c r="H390" s="51">
        <f>SUM(H391)</f>
        <v>21793.8</v>
      </c>
    </row>
    <row r="391" spans="1:8" s="55" customFormat="1" ht="24" customHeight="1">
      <c r="A391" s="54"/>
      <c r="B391" s="74" t="s">
        <v>115</v>
      </c>
      <c r="C391" s="68">
        <v>901</v>
      </c>
      <c r="D391" s="50" t="s">
        <v>58</v>
      </c>
      <c r="E391" s="50" t="s">
        <v>45</v>
      </c>
      <c r="F391" s="53" t="s">
        <v>203</v>
      </c>
      <c r="G391" s="53" t="s">
        <v>116</v>
      </c>
      <c r="H391" s="51">
        <v>21793.8</v>
      </c>
    </row>
    <row r="392" spans="1:8" s="55" customFormat="1" ht="84.75" customHeight="1" hidden="1">
      <c r="A392" s="54"/>
      <c r="B392" s="74" t="s">
        <v>80</v>
      </c>
      <c r="C392" s="68">
        <v>901</v>
      </c>
      <c r="D392" s="50" t="s">
        <v>58</v>
      </c>
      <c r="E392" s="50" t="s">
        <v>45</v>
      </c>
      <c r="F392" s="53" t="s">
        <v>204</v>
      </c>
      <c r="G392" s="53"/>
      <c r="H392" s="51">
        <f>SUM(H393)</f>
        <v>0</v>
      </c>
    </row>
    <row r="393" spans="1:8" s="55" customFormat="1" ht="17.25" customHeight="1" hidden="1">
      <c r="A393" s="54"/>
      <c r="B393" s="74" t="s">
        <v>115</v>
      </c>
      <c r="C393" s="68">
        <v>901</v>
      </c>
      <c r="D393" s="50" t="s">
        <v>58</v>
      </c>
      <c r="E393" s="50" t="s">
        <v>45</v>
      </c>
      <c r="F393" s="53" t="s">
        <v>204</v>
      </c>
      <c r="G393" s="53" t="s">
        <v>116</v>
      </c>
      <c r="H393" s="51">
        <f>SUM('[1]распр.б.а. 9'!G370)</f>
        <v>0</v>
      </c>
    </row>
    <row r="394" spans="1:8" s="55" customFormat="1" ht="36.75" customHeight="1" hidden="1">
      <c r="A394" s="54"/>
      <c r="B394" s="77" t="s">
        <v>205</v>
      </c>
      <c r="C394" s="68">
        <v>901</v>
      </c>
      <c r="D394" s="50" t="s">
        <v>58</v>
      </c>
      <c r="E394" s="50" t="s">
        <v>45</v>
      </c>
      <c r="F394" s="53" t="s">
        <v>206</v>
      </c>
      <c r="G394" s="53"/>
      <c r="H394" s="51">
        <f>SUM(H395)</f>
        <v>0</v>
      </c>
    </row>
    <row r="395" spans="1:8" s="55" customFormat="1" ht="60" customHeight="1" hidden="1">
      <c r="A395" s="54"/>
      <c r="B395" s="74" t="s">
        <v>117</v>
      </c>
      <c r="C395" s="68">
        <v>901</v>
      </c>
      <c r="D395" s="50" t="s">
        <v>58</v>
      </c>
      <c r="E395" s="50" t="s">
        <v>45</v>
      </c>
      <c r="F395" s="53" t="s">
        <v>207</v>
      </c>
      <c r="G395" s="53"/>
      <c r="H395" s="51">
        <f>SUM(H396)</f>
        <v>0</v>
      </c>
    </row>
    <row r="396" spans="1:8" s="55" customFormat="1" ht="29.25" customHeight="1" hidden="1">
      <c r="A396" s="54"/>
      <c r="B396" s="74" t="s">
        <v>115</v>
      </c>
      <c r="C396" s="68">
        <v>901</v>
      </c>
      <c r="D396" s="50" t="s">
        <v>58</v>
      </c>
      <c r="E396" s="50" t="s">
        <v>45</v>
      </c>
      <c r="F396" s="53" t="s">
        <v>207</v>
      </c>
      <c r="G396" s="53" t="s">
        <v>116</v>
      </c>
      <c r="H396" s="51">
        <v>0</v>
      </c>
    </row>
    <row r="397" spans="1:8" s="55" customFormat="1" ht="122.25" customHeight="1" hidden="1">
      <c r="A397" s="54"/>
      <c r="B397" s="88" t="s">
        <v>208</v>
      </c>
      <c r="C397" s="68">
        <v>901</v>
      </c>
      <c r="D397" s="50" t="s">
        <v>58</v>
      </c>
      <c r="E397" s="50" t="s">
        <v>45</v>
      </c>
      <c r="F397" s="53" t="s">
        <v>209</v>
      </c>
      <c r="G397" s="53"/>
      <c r="H397" s="51">
        <f>H398</f>
        <v>0</v>
      </c>
    </row>
    <row r="398" spans="1:8" s="55" customFormat="1" ht="29.25" customHeight="1" hidden="1">
      <c r="A398" s="54"/>
      <c r="B398" s="74" t="s">
        <v>115</v>
      </c>
      <c r="C398" s="68">
        <v>901</v>
      </c>
      <c r="D398" s="50" t="s">
        <v>58</v>
      </c>
      <c r="E398" s="50" t="s">
        <v>45</v>
      </c>
      <c r="F398" s="53" t="s">
        <v>209</v>
      </c>
      <c r="G398" s="53" t="s">
        <v>116</v>
      </c>
      <c r="H398" s="51"/>
    </row>
    <row r="399" spans="1:8" s="55" customFormat="1" ht="64.5" customHeight="1" hidden="1">
      <c r="A399" s="54"/>
      <c r="B399" s="88" t="s">
        <v>383</v>
      </c>
      <c r="C399" s="68">
        <v>901</v>
      </c>
      <c r="D399" s="50" t="s">
        <v>58</v>
      </c>
      <c r="E399" s="50" t="s">
        <v>45</v>
      </c>
      <c r="F399" s="53" t="s">
        <v>209</v>
      </c>
      <c r="G399" s="53"/>
      <c r="H399" s="51">
        <f>H400</f>
        <v>0</v>
      </c>
    </row>
    <row r="400" spans="1:8" s="55" customFormat="1" ht="29.25" customHeight="1" hidden="1">
      <c r="A400" s="54"/>
      <c r="B400" s="74" t="s">
        <v>115</v>
      </c>
      <c r="C400" s="68">
        <v>901</v>
      </c>
      <c r="D400" s="50" t="s">
        <v>58</v>
      </c>
      <c r="E400" s="50" t="s">
        <v>45</v>
      </c>
      <c r="F400" s="53" t="s">
        <v>209</v>
      </c>
      <c r="G400" s="53" t="s">
        <v>116</v>
      </c>
      <c r="H400" s="51">
        <f>SUM('[1]распр.б.а. 9'!G377)</f>
        <v>0</v>
      </c>
    </row>
    <row r="401" spans="1:8" s="55" customFormat="1" ht="54" customHeight="1" hidden="1">
      <c r="A401" s="54"/>
      <c r="B401" s="77" t="s">
        <v>148</v>
      </c>
      <c r="C401" s="68">
        <v>901</v>
      </c>
      <c r="D401" s="50" t="s">
        <v>58</v>
      </c>
      <c r="E401" s="50" t="s">
        <v>45</v>
      </c>
      <c r="F401" s="53" t="s">
        <v>384</v>
      </c>
      <c r="G401" s="50"/>
      <c r="H401" s="51">
        <f>SUM(H402)</f>
        <v>11571.2</v>
      </c>
    </row>
    <row r="402" spans="1:8" s="55" customFormat="1" ht="56.25" customHeight="1">
      <c r="A402" s="54"/>
      <c r="B402" s="88" t="s">
        <v>385</v>
      </c>
      <c r="C402" s="68">
        <v>901</v>
      </c>
      <c r="D402" s="50" t="s">
        <v>58</v>
      </c>
      <c r="E402" s="50" t="s">
        <v>45</v>
      </c>
      <c r="F402" s="53" t="s">
        <v>386</v>
      </c>
      <c r="G402" s="53"/>
      <c r="H402" s="51">
        <f>SUM(H403)</f>
        <v>11571.2</v>
      </c>
    </row>
    <row r="403" spans="1:8" s="55" customFormat="1" ht="29.25" customHeight="1">
      <c r="A403" s="54"/>
      <c r="B403" s="74" t="s">
        <v>115</v>
      </c>
      <c r="C403" s="68">
        <v>901</v>
      </c>
      <c r="D403" s="50" t="s">
        <v>58</v>
      </c>
      <c r="E403" s="50" t="s">
        <v>45</v>
      </c>
      <c r="F403" s="53" t="s">
        <v>386</v>
      </c>
      <c r="G403" s="53" t="s">
        <v>116</v>
      </c>
      <c r="H403" s="51">
        <v>11571.2</v>
      </c>
    </row>
    <row r="404" spans="1:8" s="55" customFormat="1" ht="56.25" customHeight="1" hidden="1">
      <c r="A404" s="54"/>
      <c r="B404" s="75" t="s">
        <v>474</v>
      </c>
      <c r="C404" s="68">
        <v>901</v>
      </c>
      <c r="D404" s="50" t="s">
        <v>58</v>
      </c>
      <c r="E404" s="50" t="s">
        <v>45</v>
      </c>
      <c r="F404" s="50" t="s">
        <v>475</v>
      </c>
      <c r="G404" s="50"/>
      <c r="H404" s="51">
        <f>SUM(H405+H408)</f>
        <v>0</v>
      </c>
    </row>
    <row r="405" spans="1:8" s="55" customFormat="1" ht="104.25" customHeight="1" hidden="1">
      <c r="A405" s="54"/>
      <c r="B405" s="77" t="s">
        <v>476</v>
      </c>
      <c r="C405" s="68">
        <v>901</v>
      </c>
      <c r="D405" s="50" t="s">
        <v>58</v>
      </c>
      <c r="E405" s="50" t="s">
        <v>45</v>
      </c>
      <c r="F405" s="50" t="s">
        <v>477</v>
      </c>
      <c r="G405" s="50"/>
      <c r="H405" s="51">
        <f>SUM(H406)</f>
        <v>0</v>
      </c>
    </row>
    <row r="406" spans="1:8" s="55" customFormat="1" ht="51" customHeight="1" hidden="1">
      <c r="A406" s="54"/>
      <c r="B406" s="75" t="s">
        <v>478</v>
      </c>
      <c r="C406" s="68">
        <v>901</v>
      </c>
      <c r="D406" s="50" t="s">
        <v>58</v>
      </c>
      <c r="E406" s="50" t="s">
        <v>45</v>
      </c>
      <c r="F406" s="50" t="s">
        <v>479</v>
      </c>
      <c r="G406" s="50"/>
      <c r="H406" s="51">
        <f>SUM(H407)</f>
        <v>0</v>
      </c>
    </row>
    <row r="407" spans="1:8" s="55" customFormat="1" ht="29.25" customHeight="1" hidden="1">
      <c r="A407" s="54"/>
      <c r="B407" s="77" t="s">
        <v>31</v>
      </c>
      <c r="C407" s="68">
        <v>901</v>
      </c>
      <c r="D407" s="50" t="s">
        <v>58</v>
      </c>
      <c r="E407" s="50" t="s">
        <v>45</v>
      </c>
      <c r="F407" s="50" t="s">
        <v>479</v>
      </c>
      <c r="G407" s="50" t="s">
        <v>103</v>
      </c>
      <c r="H407" s="51">
        <f>SUM('[1]распр.б.а. 9'!G384)</f>
        <v>0</v>
      </c>
    </row>
    <row r="408" spans="1:8" s="55" customFormat="1" ht="42" customHeight="1" hidden="1">
      <c r="A408" s="54"/>
      <c r="B408" s="77" t="s">
        <v>148</v>
      </c>
      <c r="C408" s="68">
        <v>901</v>
      </c>
      <c r="D408" s="50" t="s">
        <v>58</v>
      </c>
      <c r="E408" s="50" t="s">
        <v>45</v>
      </c>
      <c r="F408" s="53" t="s">
        <v>480</v>
      </c>
      <c r="G408" s="50"/>
      <c r="H408" s="51">
        <f>SUM(H409)</f>
        <v>0</v>
      </c>
    </row>
    <row r="409" spans="1:8" s="55" customFormat="1" ht="41.25" customHeight="1" hidden="1">
      <c r="A409" s="54"/>
      <c r="B409" s="75" t="s">
        <v>494</v>
      </c>
      <c r="C409" s="68">
        <v>901</v>
      </c>
      <c r="D409" s="50" t="s">
        <v>58</v>
      </c>
      <c r="E409" s="50" t="s">
        <v>45</v>
      </c>
      <c r="F409" s="50" t="s">
        <v>481</v>
      </c>
      <c r="G409" s="50"/>
      <c r="H409" s="51">
        <f>SUM(H410)</f>
        <v>0</v>
      </c>
    </row>
    <row r="410" spans="1:8" s="55" customFormat="1" ht="29.25" customHeight="1" hidden="1">
      <c r="A410" s="54"/>
      <c r="B410" s="77" t="s">
        <v>31</v>
      </c>
      <c r="C410" s="68">
        <v>901</v>
      </c>
      <c r="D410" s="50" t="s">
        <v>58</v>
      </c>
      <c r="E410" s="50" t="s">
        <v>45</v>
      </c>
      <c r="F410" s="50" t="s">
        <v>481</v>
      </c>
      <c r="G410" s="50" t="s">
        <v>103</v>
      </c>
      <c r="H410" s="51"/>
    </row>
    <row r="411" spans="1:8" s="55" customFormat="1" ht="38.25" customHeight="1" hidden="1">
      <c r="A411" s="54"/>
      <c r="B411" s="77" t="s">
        <v>423</v>
      </c>
      <c r="C411" s="68">
        <v>901</v>
      </c>
      <c r="D411" s="50" t="s">
        <v>58</v>
      </c>
      <c r="E411" s="50" t="s">
        <v>45</v>
      </c>
      <c r="F411" s="53" t="s">
        <v>302</v>
      </c>
      <c r="G411" s="53"/>
      <c r="H411" s="51">
        <f>SUM(H412)</f>
        <v>0</v>
      </c>
    </row>
    <row r="412" spans="1:8" s="55" customFormat="1" ht="69" customHeight="1" hidden="1">
      <c r="A412" s="54"/>
      <c r="B412" s="77" t="s">
        <v>426</v>
      </c>
      <c r="C412" s="68">
        <v>901</v>
      </c>
      <c r="D412" s="50" t="s">
        <v>58</v>
      </c>
      <c r="E412" s="50" t="s">
        <v>45</v>
      </c>
      <c r="F412" s="53" t="s">
        <v>305</v>
      </c>
      <c r="G412" s="53"/>
      <c r="H412" s="51">
        <f>SUM(H413)</f>
        <v>0</v>
      </c>
    </row>
    <row r="413" spans="1:8" s="55" customFormat="1" ht="91.5" customHeight="1" hidden="1">
      <c r="A413" s="54"/>
      <c r="B413" s="74" t="s">
        <v>482</v>
      </c>
      <c r="C413" s="68">
        <v>901</v>
      </c>
      <c r="D413" s="50" t="s">
        <v>58</v>
      </c>
      <c r="E413" s="50" t="s">
        <v>45</v>
      </c>
      <c r="F413" s="53" t="s">
        <v>483</v>
      </c>
      <c r="G413" s="53"/>
      <c r="H413" s="51">
        <f>SUM(H414)</f>
        <v>0</v>
      </c>
    </row>
    <row r="414" spans="1:8" s="55" customFormat="1" ht="29.25" customHeight="1" hidden="1">
      <c r="A414" s="54"/>
      <c r="B414" s="77" t="s">
        <v>31</v>
      </c>
      <c r="C414" s="68">
        <v>901</v>
      </c>
      <c r="D414" s="50" t="s">
        <v>58</v>
      </c>
      <c r="E414" s="50" t="s">
        <v>45</v>
      </c>
      <c r="F414" s="53" t="s">
        <v>483</v>
      </c>
      <c r="G414" s="53" t="s">
        <v>103</v>
      </c>
      <c r="H414" s="51">
        <f>SUM('[1]распр.б.а. 9'!G391)</f>
        <v>0</v>
      </c>
    </row>
    <row r="415" spans="1:8" s="55" customFormat="1" ht="39" customHeight="1">
      <c r="A415" s="54"/>
      <c r="B415" s="77" t="s">
        <v>100</v>
      </c>
      <c r="C415" s="68">
        <v>901</v>
      </c>
      <c r="D415" s="50" t="s">
        <v>58</v>
      </c>
      <c r="E415" s="50" t="s">
        <v>45</v>
      </c>
      <c r="F415" s="53" t="s">
        <v>125</v>
      </c>
      <c r="G415" s="53"/>
      <c r="H415" s="51">
        <f>SUM(H416)</f>
        <v>9802.7</v>
      </c>
    </row>
    <row r="416" spans="1:8" s="55" customFormat="1" ht="48" customHeight="1">
      <c r="A416" s="54"/>
      <c r="B416" s="77" t="s">
        <v>101</v>
      </c>
      <c r="C416" s="68">
        <v>901</v>
      </c>
      <c r="D416" s="50" t="s">
        <v>58</v>
      </c>
      <c r="E416" s="50" t="s">
        <v>45</v>
      </c>
      <c r="F416" s="53" t="s">
        <v>126</v>
      </c>
      <c r="G416" s="53"/>
      <c r="H416" s="51">
        <f>SUM(H417+H419)</f>
        <v>9802.7</v>
      </c>
    </row>
    <row r="417" spans="1:8" s="55" customFormat="1" ht="38.25" customHeight="1">
      <c r="A417" s="54"/>
      <c r="B417" s="77" t="s">
        <v>484</v>
      </c>
      <c r="C417" s="68">
        <v>901</v>
      </c>
      <c r="D417" s="50" t="s">
        <v>58</v>
      </c>
      <c r="E417" s="50" t="s">
        <v>45</v>
      </c>
      <c r="F417" s="53" t="s">
        <v>485</v>
      </c>
      <c r="G417" s="53"/>
      <c r="H417" s="51">
        <f>SUM(H418)</f>
        <v>8785.1</v>
      </c>
    </row>
    <row r="418" spans="1:8" s="55" customFormat="1" ht="29.25" customHeight="1">
      <c r="A418" s="54"/>
      <c r="B418" s="77" t="s">
        <v>94</v>
      </c>
      <c r="C418" s="68">
        <v>901</v>
      </c>
      <c r="D418" s="50" t="s">
        <v>58</v>
      </c>
      <c r="E418" s="50" t="s">
        <v>45</v>
      </c>
      <c r="F418" s="53" t="s">
        <v>485</v>
      </c>
      <c r="G418" s="53" t="s">
        <v>91</v>
      </c>
      <c r="H418" s="51">
        <v>8785.1</v>
      </c>
    </row>
    <row r="419" spans="1:8" s="94" customFormat="1" ht="37.5" customHeight="1">
      <c r="A419" s="92"/>
      <c r="B419" s="93" t="s">
        <v>530</v>
      </c>
      <c r="C419" s="68">
        <v>901</v>
      </c>
      <c r="D419" s="50" t="s">
        <v>58</v>
      </c>
      <c r="E419" s="50" t="s">
        <v>45</v>
      </c>
      <c r="F419" s="53" t="s">
        <v>135</v>
      </c>
      <c r="G419" s="100"/>
      <c r="H419" s="99">
        <f>SUM(H420)</f>
        <v>1017.6</v>
      </c>
    </row>
    <row r="420" spans="1:8" s="94" customFormat="1" ht="39" customHeight="1">
      <c r="A420" s="92"/>
      <c r="B420" s="93" t="s">
        <v>93</v>
      </c>
      <c r="C420" s="68">
        <v>901</v>
      </c>
      <c r="D420" s="50" t="s">
        <v>58</v>
      </c>
      <c r="E420" s="50" t="s">
        <v>45</v>
      </c>
      <c r="F420" s="53" t="s">
        <v>135</v>
      </c>
      <c r="G420" s="100" t="s">
        <v>90</v>
      </c>
      <c r="H420" s="99">
        <v>1017.6</v>
      </c>
    </row>
    <row r="421" spans="1:13" ht="29.25" customHeight="1">
      <c r="A421" s="54"/>
      <c r="B421" s="77" t="s">
        <v>81</v>
      </c>
      <c r="C421" s="68">
        <v>901</v>
      </c>
      <c r="D421" s="50" t="s">
        <v>60</v>
      </c>
      <c r="E421" s="50" t="s">
        <v>46</v>
      </c>
      <c r="F421" s="50"/>
      <c r="G421" s="50"/>
      <c r="H421" s="51">
        <f>SUM(H422+H427)</f>
        <v>1694.3999999999999</v>
      </c>
      <c r="M421" s="55"/>
    </row>
    <row r="422" spans="1:8" ht="19.5" customHeight="1">
      <c r="A422" s="54"/>
      <c r="B422" s="77" t="s">
        <v>3</v>
      </c>
      <c r="C422" s="68">
        <v>901</v>
      </c>
      <c r="D422" s="50" t="s">
        <v>60</v>
      </c>
      <c r="E422" s="50" t="s">
        <v>45</v>
      </c>
      <c r="F422" s="50"/>
      <c r="G422" s="50"/>
      <c r="H422" s="51">
        <f>SUM(H423)</f>
        <v>1212.6</v>
      </c>
    </row>
    <row r="423" spans="1:8" ht="37.5" customHeight="1">
      <c r="A423" s="54"/>
      <c r="B423" s="77" t="s">
        <v>100</v>
      </c>
      <c r="C423" s="68">
        <v>901</v>
      </c>
      <c r="D423" s="50" t="s">
        <v>60</v>
      </c>
      <c r="E423" s="50" t="s">
        <v>45</v>
      </c>
      <c r="F423" s="50" t="s">
        <v>125</v>
      </c>
      <c r="G423" s="50"/>
      <c r="H423" s="51">
        <f>SUM(H424)</f>
        <v>1212.6</v>
      </c>
    </row>
    <row r="424" spans="1:8" ht="48.75" customHeight="1">
      <c r="A424" s="54"/>
      <c r="B424" s="77" t="s">
        <v>101</v>
      </c>
      <c r="C424" s="68">
        <v>901</v>
      </c>
      <c r="D424" s="53" t="s">
        <v>60</v>
      </c>
      <c r="E424" s="53" t="s">
        <v>45</v>
      </c>
      <c r="F424" s="53" t="s">
        <v>126</v>
      </c>
      <c r="G424" s="53"/>
      <c r="H424" s="51">
        <f>SUM(H425)</f>
        <v>1212.6</v>
      </c>
    </row>
    <row r="425" spans="1:8" ht="19.5" customHeight="1">
      <c r="A425" s="54"/>
      <c r="B425" s="77" t="s">
        <v>118</v>
      </c>
      <c r="C425" s="68">
        <v>901</v>
      </c>
      <c r="D425" s="50" t="s">
        <v>60</v>
      </c>
      <c r="E425" s="50" t="s">
        <v>45</v>
      </c>
      <c r="F425" s="50" t="s">
        <v>210</v>
      </c>
      <c r="G425" s="50"/>
      <c r="H425" s="51">
        <f>SUM(H426)</f>
        <v>1212.6</v>
      </c>
    </row>
    <row r="426" spans="1:8" ht="30" customHeight="1">
      <c r="A426" s="54"/>
      <c r="B426" s="77" t="s">
        <v>119</v>
      </c>
      <c r="C426" s="68">
        <v>901</v>
      </c>
      <c r="D426" s="50" t="s">
        <v>60</v>
      </c>
      <c r="E426" s="50" t="s">
        <v>45</v>
      </c>
      <c r="F426" s="50" t="s">
        <v>210</v>
      </c>
      <c r="G426" s="50" t="s">
        <v>120</v>
      </c>
      <c r="H426" s="51">
        <v>1212.6</v>
      </c>
    </row>
    <row r="427" spans="1:8" ht="19.5" customHeight="1">
      <c r="A427" s="54"/>
      <c r="B427" s="77" t="s">
        <v>1</v>
      </c>
      <c r="C427" s="68">
        <v>901</v>
      </c>
      <c r="D427" s="50" t="s">
        <v>60</v>
      </c>
      <c r="E427" s="50" t="s">
        <v>47</v>
      </c>
      <c r="F427" s="50"/>
      <c r="G427" s="50"/>
      <c r="H427" s="51">
        <f>SUM(H428+H432+H443)</f>
        <v>481.8</v>
      </c>
    </row>
    <row r="428" spans="1:8" ht="47.25" customHeight="1" hidden="1">
      <c r="A428" s="54"/>
      <c r="B428" s="75" t="s">
        <v>387</v>
      </c>
      <c r="C428" s="68">
        <v>901</v>
      </c>
      <c r="D428" s="50" t="s">
        <v>60</v>
      </c>
      <c r="E428" s="50" t="s">
        <v>47</v>
      </c>
      <c r="F428" s="50" t="s">
        <v>193</v>
      </c>
      <c r="G428" s="50"/>
      <c r="H428" s="51">
        <f>SUM(H429)</f>
        <v>0</v>
      </c>
    </row>
    <row r="429" spans="1:8" ht="49.5" customHeight="1" hidden="1">
      <c r="A429" s="54"/>
      <c r="B429" s="77" t="s">
        <v>148</v>
      </c>
      <c r="C429" s="68">
        <v>901</v>
      </c>
      <c r="D429" s="53" t="s">
        <v>60</v>
      </c>
      <c r="E429" s="53" t="s">
        <v>47</v>
      </c>
      <c r="F429" s="53" t="s">
        <v>469</v>
      </c>
      <c r="G429" s="53"/>
      <c r="H429" s="51">
        <f>SUM(H430)</f>
        <v>0</v>
      </c>
    </row>
    <row r="430" spans="1:8" ht="64.5" customHeight="1" hidden="1">
      <c r="A430" s="54"/>
      <c r="B430" s="84" t="s">
        <v>388</v>
      </c>
      <c r="C430" s="68">
        <v>901</v>
      </c>
      <c r="D430" s="53" t="s">
        <v>60</v>
      </c>
      <c r="E430" s="53" t="s">
        <v>47</v>
      </c>
      <c r="F430" s="53" t="s">
        <v>486</v>
      </c>
      <c r="G430" s="53"/>
      <c r="H430" s="51">
        <f>SUM(H431)</f>
        <v>0</v>
      </c>
    </row>
    <row r="431" spans="1:8" ht="42" customHeight="1" hidden="1">
      <c r="A431" s="54"/>
      <c r="B431" s="77" t="s">
        <v>121</v>
      </c>
      <c r="C431" s="68">
        <v>901</v>
      </c>
      <c r="D431" s="53" t="s">
        <v>60</v>
      </c>
      <c r="E431" s="53" t="s">
        <v>47</v>
      </c>
      <c r="F431" s="53" t="s">
        <v>486</v>
      </c>
      <c r="G431" s="53" t="s">
        <v>122</v>
      </c>
      <c r="H431" s="51">
        <f>SUM('[1]распр.б.а. 9'!G406)</f>
        <v>0</v>
      </c>
    </row>
    <row r="432" spans="1:8" ht="40.5" customHeight="1" hidden="1">
      <c r="A432" s="54"/>
      <c r="B432" s="75" t="s">
        <v>389</v>
      </c>
      <c r="C432" s="68">
        <v>901</v>
      </c>
      <c r="D432" s="53" t="s">
        <v>60</v>
      </c>
      <c r="E432" s="53" t="s">
        <v>47</v>
      </c>
      <c r="F432" s="53" t="s">
        <v>151</v>
      </c>
      <c r="G432" s="53"/>
      <c r="H432" s="51">
        <f>SUM(H433+H439)</f>
        <v>0</v>
      </c>
    </row>
    <row r="433" spans="1:8" ht="51" customHeight="1" hidden="1">
      <c r="A433" s="54"/>
      <c r="B433" s="75" t="s">
        <v>390</v>
      </c>
      <c r="C433" s="68">
        <v>901</v>
      </c>
      <c r="D433" s="53" t="s">
        <v>60</v>
      </c>
      <c r="E433" s="53" t="s">
        <v>47</v>
      </c>
      <c r="F433" s="53" t="s">
        <v>211</v>
      </c>
      <c r="G433" s="53"/>
      <c r="H433" s="51">
        <f>SUM(H434+H436)</f>
        <v>0</v>
      </c>
    </row>
    <row r="434" spans="1:8" ht="69" customHeight="1" hidden="1">
      <c r="A434" s="54"/>
      <c r="B434" s="75" t="s">
        <v>212</v>
      </c>
      <c r="C434" s="68">
        <v>901</v>
      </c>
      <c r="D434" s="53" t="s">
        <v>60</v>
      </c>
      <c r="E434" s="53" t="s">
        <v>47</v>
      </c>
      <c r="F434" s="53" t="s">
        <v>213</v>
      </c>
      <c r="G434" s="53"/>
      <c r="H434" s="51">
        <f>SUM(H435)</f>
        <v>0</v>
      </c>
    </row>
    <row r="435" spans="1:8" ht="43.5" customHeight="1" hidden="1">
      <c r="A435" s="54"/>
      <c r="B435" s="77" t="s">
        <v>121</v>
      </c>
      <c r="C435" s="68">
        <v>901</v>
      </c>
      <c r="D435" s="53" t="s">
        <v>60</v>
      </c>
      <c r="E435" s="53" t="s">
        <v>47</v>
      </c>
      <c r="F435" s="53" t="s">
        <v>213</v>
      </c>
      <c r="G435" s="53" t="s">
        <v>122</v>
      </c>
      <c r="H435" s="51">
        <f>SUM('[1]распр.б.а. 9'!G410)</f>
        <v>0</v>
      </c>
    </row>
    <row r="436" spans="1:8" ht="48.75" customHeight="1" hidden="1">
      <c r="A436" s="54"/>
      <c r="B436" s="77" t="s">
        <v>148</v>
      </c>
      <c r="C436" s="68">
        <v>901</v>
      </c>
      <c r="D436" s="53" t="s">
        <v>60</v>
      </c>
      <c r="E436" s="53" t="s">
        <v>47</v>
      </c>
      <c r="F436" s="53" t="s">
        <v>214</v>
      </c>
      <c r="G436" s="53"/>
      <c r="H436" s="51">
        <f>SUM(H437)</f>
        <v>0</v>
      </c>
    </row>
    <row r="437" spans="1:8" ht="78" customHeight="1" hidden="1">
      <c r="A437" s="54"/>
      <c r="B437" s="77" t="s">
        <v>391</v>
      </c>
      <c r="C437" s="68">
        <v>901</v>
      </c>
      <c r="D437" s="50" t="s">
        <v>60</v>
      </c>
      <c r="E437" s="50" t="s">
        <v>47</v>
      </c>
      <c r="F437" s="50" t="s">
        <v>215</v>
      </c>
      <c r="G437" s="50"/>
      <c r="H437" s="51">
        <f>SUM(H438)</f>
        <v>0</v>
      </c>
    </row>
    <row r="438" spans="1:8" ht="40.5" customHeight="1" hidden="1">
      <c r="A438" s="54"/>
      <c r="B438" s="77" t="s">
        <v>121</v>
      </c>
      <c r="C438" s="68">
        <v>901</v>
      </c>
      <c r="D438" s="50" t="s">
        <v>60</v>
      </c>
      <c r="E438" s="50" t="s">
        <v>47</v>
      </c>
      <c r="F438" s="50" t="s">
        <v>215</v>
      </c>
      <c r="G438" s="50" t="s">
        <v>122</v>
      </c>
      <c r="H438" s="51">
        <v>0</v>
      </c>
    </row>
    <row r="439" spans="1:8" ht="84" customHeight="1" hidden="1">
      <c r="A439" s="54"/>
      <c r="B439" s="77" t="s">
        <v>487</v>
      </c>
      <c r="C439" s="68">
        <v>901</v>
      </c>
      <c r="D439" s="50" t="s">
        <v>60</v>
      </c>
      <c r="E439" s="50" t="s">
        <v>47</v>
      </c>
      <c r="F439" s="50" t="s">
        <v>216</v>
      </c>
      <c r="G439" s="50"/>
      <c r="H439" s="51">
        <f>SUM(H440)</f>
        <v>0</v>
      </c>
    </row>
    <row r="440" spans="1:8" ht="52.5" customHeight="1" hidden="1">
      <c r="A440" s="54"/>
      <c r="B440" s="77" t="s">
        <v>148</v>
      </c>
      <c r="C440" s="68">
        <v>901</v>
      </c>
      <c r="D440" s="50" t="s">
        <v>60</v>
      </c>
      <c r="E440" s="50" t="s">
        <v>47</v>
      </c>
      <c r="F440" s="50" t="s">
        <v>217</v>
      </c>
      <c r="G440" s="50"/>
      <c r="H440" s="51">
        <f>SUM(H441)</f>
        <v>0</v>
      </c>
    </row>
    <row r="441" spans="1:8" ht="90" customHeight="1" hidden="1">
      <c r="A441" s="54"/>
      <c r="B441" s="77" t="s">
        <v>488</v>
      </c>
      <c r="C441" s="68">
        <v>901</v>
      </c>
      <c r="D441" s="50" t="s">
        <v>60</v>
      </c>
      <c r="E441" s="50" t="s">
        <v>47</v>
      </c>
      <c r="F441" s="50" t="s">
        <v>218</v>
      </c>
      <c r="G441" s="50"/>
      <c r="H441" s="51">
        <f>SUM(H442)</f>
        <v>0</v>
      </c>
    </row>
    <row r="442" spans="1:8" ht="39" customHeight="1" hidden="1">
      <c r="A442" s="54"/>
      <c r="B442" s="77" t="s">
        <v>121</v>
      </c>
      <c r="C442" s="68">
        <v>901</v>
      </c>
      <c r="D442" s="50" t="s">
        <v>60</v>
      </c>
      <c r="E442" s="50" t="s">
        <v>47</v>
      </c>
      <c r="F442" s="50" t="s">
        <v>218</v>
      </c>
      <c r="G442" s="50" t="s">
        <v>122</v>
      </c>
      <c r="H442" s="51">
        <f>SUM('[1]распр.б.а. 9'!G417)</f>
        <v>0</v>
      </c>
    </row>
    <row r="443" spans="1:8" ht="24" customHeight="1">
      <c r="A443" s="54"/>
      <c r="B443" s="75" t="s">
        <v>105</v>
      </c>
      <c r="C443" s="68">
        <v>901</v>
      </c>
      <c r="D443" s="50" t="s">
        <v>60</v>
      </c>
      <c r="E443" s="50" t="s">
        <v>47</v>
      </c>
      <c r="F443" s="50" t="s">
        <v>219</v>
      </c>
      <c r="G443" s="50"/>
      <c r="H443" s="51">
        <f>SUM(H444+H446+H448)</f>
        <v>481.8</v>
      </c>
    </row>
    <row r="444" spans="1:8" ht="60" customHeight="1" hidden="1">
      <c r="A444" s="54"/>
      <c r="B444" s="75" t="s">
        <v>293</v>
      </c>
      <c r="C444" s="68">
        <v>901</v>
      </c>
      <c r="D444" s="50" t="s">
        <v>60</v>
      </c>
      <c r="E444" s="50" t="s">
        <v>47</v>
      </c>
      <c r="F444" s="50" t="s">
        <v>220</v>
      </c>
      <c r="G444" s="50"/>
      <c r="H444" s="51">
        <f>SUM(H445)</f>
        <v>0</v>
      </c>
    </row>
    <row r="445" spans="1:8" ht="39" customHeight="1" hidden="1">
      <c r="A445" s="54"/>
      <c r="B445" s="77" t="s">
        <v>93</v>
      </c>
      <c r="C445" s="68">
        <v>901</v>
      </c>
      <c r="D445" s="50" t="s">
        <v>60</v>
      </c>
      <c r="E445" s="50" t="s">
        <v>47</v>
      </c>
      <c r="F445" s="50" t="s">
        <v>220</v>
      </c>
      <c r="G445" s="50" t="s">
        <v>90</v>
      </c>
      <c r="H445" s="51">
        <v>0</v>
      </c>
    </row>
    <row r="446" spans="1:8" ht="63" customHeight="1" hidden="1">
      <c r="A446" s="54"/>
      <c r="B446" s="75" t="s">
        <v>392</v>
      </c>
      <c r="C446" s="68">
        <v>901</v>
      </c>
      <c r="D446" s="50" t="s">
        <v>60</v>
      </c>
      <c r="E446" s="50" t="s">
        <v>47</v>
      </c>
      <c r="F446" s="50" t="s">
        <v>221</v>
      </c>
      <c r="G446" s="50"/>
      <c r="H446" s="51">
        <f>SUM(H447)</f>
        <v>0</v>
      </c>
    </row>
    <row r="447" spans="1:8" ht="39" customHeight="1" hidden="1">
      <c r="A447" s="54"/>
      <c r="B447" s="77" t="s">
        <v>93</v>
      </c>
      <c r="C447" s="68">
        <v>901</v>
      </c>
      <c r="D447" s="50" t="s">
        <v>60</v>
      </c>
      <c r="E447" s="50" t="s">
        <v>47</v>
      </c>
      <c r="F447" s="50" t="s">
        <v>221</v>
      </c>
      <c r="G447" s="50" t="s">
        <v>90</v>
      </c>
      <c r="H447" s="51">
        <v>0</v>
      </c>
    </row>
    <row r="448" spans="1:8" ht="48.75" customHeight="1">
      <c r="A448" s="54"/>
      <c r="B448" s="75" t="s">
        <v>106</v>
      </c>
      <c r="C448" s="68">
        <v>901</v>
      </c>
      <c r="D448" s="50" t="s">
        <v>60</v>
      </c>
      <c r="E448" s="50" t="s">
        <v>47</v>
      </c>
      <c r="F448" s="50" t="s">
        <v>222</v>
      </c>
      <c r="G448" s="50"/>
      <c r="H448" s="51">
        <f>SUM(H449)</f>
        <v>481.8</v>
      </c>
    </row>
    <row r="449" spans="1:8" ht="39" customHeight="1">
      <c r="A449" s="54"/>
      <c r="B449" s="96" t="s">
        <v>121</v>
      </c>
      <c r="C449" s="68">
        <v>901</v>
      </c>
      <c r="D449" s="50" t="s">
        <v>60</v>
      </c>
      <c r="E449" s="50" t="s">
        <v>47</v>
      </c>
      <c r="F449" s="50" t="s">
        <v>222</v>
      </c>
      <c r="G449" s="50" t="s">
        <v>122</v>
      </c>
      <c r="H449" s="51">
        <v>481.8</v>
      </c>
    </row>
    <row r="450" spans="1:8" ht="19.5" customHeight="1" hidden="1">
      <c r="A450" s="54"/>
      <c r="B450" s="77" t="s">
        <v>27</v>
      </c>
      <c r="C450" s="68">
        <v>901</v>
      </c>
      <c r="D450" s="50" t="s">
        <v>60</v>
      </c>
      <c r="E450" s="50" t="s">
        <v>47</v>
      </c>
      <c r="F450" s="50"/>
      <c r="G450" s="53"/>
      <c r="H450" s="51">
        <f>SUM(H451)</f>
        <v>0</v>
      </c>
    </row>
    <row r="451" spans="1:8" ht="27.75" customHeight="1" hidden="1">
      <c r="A451" s="54"/>
      <c r="B451" s="77" t="s">
        <v>74</v>
      </c>
      <c r="C451" s="68">
        <v>901</v>
      </c>
      <c r="D451" s="50" t="s">
        <v>60</v>
      </c>
      <c r="E451" s="50" t="s">
        <v>47</v>
      </c>
      <c r="F451" s="50"/>
      <c r="G451" s="53"/>
      <c r="H451" s="51">
        <f>SUM(H452)</f>
        <v>0</v>
      </c>
    </row>
    <row r="452" spans="1:8" ht="19.5" customHeight="1" hidden="1">
      <c r="A452" s="54"/>
      <c r="B452" s="82" t="s">
        <v>82</v>
      </c>
      <c r="C452" s="68">
        <v>901</v>
      </c>
      <c r="D452" s="50" t="s">
        <v>60</v>
      </c>
      <c r="E452" s="50" t="s">
        <v>47</v>
      </c>
      <c r="F452" s="50"/>
      <c r="G452" s="53" t="s">
        <v>83</v>
      </c>
      <c r="H452" s="51">
        <v>0</v>
      </c>
    </row>
    <row r="453" spans="1:8" ht="19.5" customHeight="1">
      <c r="A453" s="54"/>
      <c r="B453" s="77" t="s">
        <v>6</v>
      </c>
      <c r="C453" s="68">
        <v>901</v>
      </c>
      <c r="D453" s="50" t="s">
        <v>50</v>
      </c>
      <c r="E453" s="50" t="s">
        <v>46</v>
      </c>
      <c r="F453" s="50"/>
      <c r="G453" s="50"/>
      <c r="H453" s="51">
        <f>SUM(H454)</f>
        <v>14766.9</v>
      </c>
    </row>
    <row r="454" spans="1:8" ht="19.5" customHeight="1">
      <c r="A454" s="54"/>
      <c r="B454" s="77" t="s">
        <v>84</v>
      </c>
      <c r="C454" s="68">
        <v>901</v>
      </c>
      <c r="D454" s="50" t="s">
        <v>50</v>
      </c>
      <c r="E454" s="50" t="s">
        <v>45</v>
      </c>
      <c r="F454" s="50"/>
      <c r="G454" s="50"/>
      <c r="H454" s="51">
        <f>SUM(H455)</f>
        <v>14766.9</v>
      </c>
    </row>
    <row r="455" spans="1:8" ht="41.25" customHeight="1">
      <c r="A455" s="54"/>
      <c r="B455" s="75" t="s">
        <v>466</v>
      </c>
      <c r="C455" s="68">
        <v>901</v>
      </c>
      <c r="D455" s="50" t="s">
        <v>50</v>
      </c>
      <c r="E455" s="50" t="s">
        <v>45</v>
      </c>
      <c r="F455" s="50" t="s">
        <v>190</v>
      </c>
      <c r="G455" s="50"/>
      <c r="H455" s="51">
        <f>SUM(H456)</f>
        <v>14766.9</v>
      </c>
    </row>
    <row r="456" spans="1:8" ht="56.25" customHeight="1">
      <c r="A456" s="54"/>
      <c r="B456" s="75" t="s">
        <v>489</v>
      </c>
      <c r="C456" s="68">
        <v>901</v>
      </c>
      <c r="D456" s="50" t="s">
        <v>50</v>
      </c>
      <c r="E456" s="50" t="s">
        <v>45</v>
      </c>
      <c r="F456" s="50" t="s">
        <v>223</v>
      </c>
      <c r="G456" s="50"/>
      <c r="H456" s="51">
        <f>SUM(H457+H459+H461)</f>
        <v>14766.9</v>
      </c>
    </row>
    <row r="457" spans="1:8" ht="94.5" customHeight="1">
      <c r="A457" s="54"/>
      <c r="B457" s="74" t="s">
        <v>490</v>
      </c>
      <c r="C457" s="68">
        <v>901</v>
      </c>
      <c r="D457" s="50" t="s">
        <v>50</v>
      </c>
      <c r="E457" s="50" t="s">
        <v>45</v>
      </c>
      <c r="F457" s="53" t="s">
        <v>224</v>
      </c>
      <c r="G457" s="53"/>
      <c r="H457" s="51">
        <f>SUM(H458)</f>
        <v>12431.4</v>
      </c>
    </row>
    <row r="458" spans="1:8" ht="24.75" customHeight="1">
      <c r="A458" s="54"/>
      <c r="B458" s="74" t="s">
        <v>115</v>
      </c>
      <c r="C458" s="68">
        <v>901</v>
      </c>
      <c r="D458" s="50" t="s">
        <v>50</v>
      </c>
      <c r="E458" s="50" t="s">
        <v>45</v>
      </c>
      <c r="F458" s="53" t="s">
        <v>224</v>
      </c>
      <c r="G458" s="53" t="s">
        <v>116</v>
      </c>
      <c r="H458" s="51">
        <v>12431.4</v>
      </c>
    </row>
    <row r="459" spans="1:8" ht="75" customHeight="1" hidden="1">
      <c r="A459" s="54"/>
      <c r="B459" s="74" t="s">
        <v>393</v>
      </c>
      <c r="C459" s="68">
        <v>901</v>
      </c>
      <c r="D459" s="50" t="s">
        <v>50</v>
      </c>
      <c r="E459" s="50" t="s">
        <v>45</v>
      </c>
      <c r="F459" s="53" t="s">
        <v>225</v>
      </c>
      <c r="G459" s="53"/>
      <c r="H459" s="51">
        <f>SUM(H460)</f>
        <v>0</v>
      </c>
    </row>
    <row r="460" spans="1:8" ht="24.75" customHeight="1" hidden="1">
      <c r="A460" s="54"/>
      <c r="B460" s="74" t="s">
        <v>115</v>
      </c>
      <c r="C460" s="68">
        <v>901</v>
      </c>
      <c r="D460" s="50" t="s">
        <v>50</v>
      </c>
      <c r="E460" s="50" t="s">
        <v>45</v>
      </c>
      <c r="F460" s="53" t="s">
        <v>225</v>
      </c>
      <c r="G460" s="53" t="s">
        <v>116</v>
      </c>
      <c r="H460" s="51">
        <f>SUM('[1]распр.б.а. 9'!G435)</f>
        <v>0</v>
      </c>
    </row>
    <row r="461" spans="1:8" ht="49.5" customHeight="1">
      <c r="A461" s="54"/>
      <c r="B461" s="96" t="s">
        <v>532</v>
      </c>
      <c r="C461" s="68">
        <v>901</v>
      </c>
      <c r="D461" s="50" t="s">
        <v>50</v>
      </c>
      <c r="E461" s="50" t="s">
        <v>45</v>
      </c>
      <c r="F461" s="53" t="s">
        <v>531</v>
      </c>
      <c r="G461" s="53"/>
      <c r="H461" s="51">
        <f>SUM(H462)</f>
        <v>2335.5</v>
      </c>
    </row>
    <row r="462" spans="1:8" ht="19.5" customHeight="1">
      <c r="A462" s="54"/>
      <c r="B462" s="77" t="s">
        <v>31</v>
      </c>
      <c r="C462" s="68">
        <v>901</v>
      </c>
      <c r="D462" s="50" t="s">
        <v>50</v>
      </c>
      <c r="E462" s="50" t="s">
        <v>45</v>
      </c>
      <c r="F462" s="53" t="s">
        <v>531</v>
      </c>
      <c r="G462" s="53" t="s">
        <v>103</v>
      </c>
      <c r="H462" s="51">
        <v>2335.5</v>
      </c>
    </row>
    <row r="463" spans="1:8" ht="19.5" customHeight="1">
      <c r="A463" s="54"/>
      <c r="B463" s="77" t="s">
        <v>40</v>
      </c>
      <c r="C463" s="68">
        <v>901</v>
      </c>
      <c r="D463" s="50" t="s">
        <v>55</v>
      </c>
      <c r="E463" s="50" t="s">
        <v>46</v>
      </c>
      <c r="F463" s="50"/>
      <c r="G463" s="50"/>
      <c r="H463" s="51">
        <f>SUM(H464)</f>
        <v>2371.8</v>
      </c>
    </row>
    <row r="464" spans="1:8" ht="19.5" customHeight="1">
      <c r="A464" s="54"/>
      <c r="B464" s="89" t="s">
        <v>4</v>
      </c>
      <c r="C464" s="68">
        <v>901</v>
      </c>
      <c r="D464" s="50" t="s">
        <v>55</v>
      </c>
      <c r="E464" s="50" t="s">
        <v>52</v>
      </c>
      <c r="F464" s="50"/>
      <c r="G464" s="50"/>
      <c r="H464" s="51">
        <f>SUM(H465+H469+H474)</f>
        <v>2371.8</v>
      </c>
    </row>
    <row r="465" spans="1:8" ht="61.5" customHeight="1">
      <c r="A465" s="54"/>
      <c r="B465" s="77" t="s">
        <v>247</v>
      </c>
      <c r="C465" s="68">
        <v>901</v>
      </c>
      <c r="D465" s="50" t="s">
        <v>55</v>
      </c>
      <c r="E465" s="50" t="s">
        <v>52</v>
      </c>
      <c r="F465" s="50" t="s">
        <v>248</v>
      </c>
      <c r="G465" s="50"/>
      <c r="H465" s="51">
        <f>SUM(H466)</f>
        <v>832.8</v>
      </c>
    </row>
    <row r="466" spans="1:8" ht="78" customHeight="1">
      <c r="A466" s="54"/>
      <c r="B466" s="77" t="s">
        <v>394</v>
      </c>
      <c r="C466" s="68">
        <v>901</v>
      </c>
      <c r="D466" s="50" t="s">
        <v>55</v>
      </c>
      <c r="E466" s="50" t="s">
        <v>52</v>
      </c>
      <c r="F466" s="50" t="s">
        <v>395</v>
      </c>
      <c r="G466" s="50"/>
      <c r="H466" s="51">
        <f>SUM(H467)</f>
        <v>832.8</v>
      </c>
    </row>
    <row r="467" spans="1:8" ht="99.75" customHeight="1">
      <c r="A467" s="54"/>
      <c r="B467" s="77" t="s">
        <v>396</v>
      </c>
      <c r="C467" s="68">
        <v>901</v>
      </c>
      <c r="D467" s="50" t="s">
        <v>55</v>
      </c>
      <c r="E467" s="50" t="s">
        <v>52</v>
      </c>
      <c r="F467" s="50" t="s">
        <v>397</v>
      </c>
      <c r="G467" s="50"/>
      <c r="H467" s="51">
        <f>SUM(H468)</f>
        <v>832.8</v>
      </c>
    </row>
    <row r="468" spans="1:8" ht="39.75" customHeight="1">
      <c r="A468" s="54"/>
      <c r="B468" s="77" t="s">
        <v>93</v>
      </c>
      <c r="C468" s="68">
        <v>901</v>
      </c>
      <c r="D468" s="50" t="s">
        <v>55</v>
      </c>
      <c r="E468" s="50" t="s">
        <v>52</v>
      </c>
      <c r="F468" s="50" t="s">
        <v>397</v>
      </c>
      <c r="G468" s="50" t="s">
        <v>90</v>
      </c>
      <c r="H468" s="51">
        <v>832.8</v>
      </c>
    </row>
    <row r="469" spans="1:8" ht="39.75" customHeight="1">
      <c r="A469" s="54"/>
      <c r="B469" s="79" t="s">
        <v>271</v>
      </c>
      <c r="C469" s="68">
        <v>901</v>
      </c>
      <c r="D469" s="50" t="s">
        <v>55</v>
      </c>
      <c r="E469" s="50" t="s">
        <v>52</v>
      </c>
      <c r="F469" s="50" t="s">
        <v>272</v>
      </c>
      <c r="G469" s="50"/>
      <c r="H469" s="51">
        <f>SUM(H470)</f>
        <v>1539</v>
      </c>
    </row>
    <row r="470" spans="1:8" ht="39.75" customHeight="1">
      <c r="A470" s="54"/>
      <c r="B470" s="79" t="s">
        <v>273</v>
      </c>
      <c r="C470" s="68">
        <v>901</v>
      </c>
      <c r="D470" s="50" t="s">
        <v>55</v>
      </c>
      <c r="E470" s="50" t="s">
        <v>52</v>
      </c>
      <c r="F470" s="50" t="s">
        <v>274</v>
      </c>
      <c r="G470" s="50"/>
      <c r="H470" s="51">
        <f>SUM(H471)</f>
        <v>1539</v>
      </c>
    </row>
    <row r="471" spans="1:8" ht="52.5" customHeight="1">
      <c r="A471" s="54"/>
      <c r="B471" s="79" t="s">
        <v>275</v>
      </c>
      <c r="C471" s="68">
        <v>901</v>
      </c>
      <c r="D471" s="50" t="s">
        <v>55</v>
      </c>
      <c r="E471" s="50" t="s">
        <v>52</v>
      </c>
      <c r="F471" s="50" t="s">
        <v>276</v>
      </c>
      <c r="G471" s="50"/>
      <c r="H471" s="51">
        <f>SUM(H472,H473)</f>
        <v>1539</v>
      </c>
    </row>
    <row r="472" spans="1:8" ht="26.25" customHeight="1">
      <c r="A472" s="54"/>
      <c r="B472" s="79" t="s">
        <v>277</v>
      </c>
      <c r="C472" s="68">
        <v>901</v>
      </c>
      <c r="D472" s="50" t="s">
        <v>55</v>
      </c>
      <c r="E472" s="50" t="s">
        <v>52</v>
      </c>
      <c r="F472" s="50" t="s">
        <v>276</v>
      </c>
      <c r="G472" s="50" t="s">
        <v>278</v>
      </c>
      <c r="H472" s="51">
        <v>1432.7</v>
      </c>
    </row>
    <row r="473" spans="1:8" ht="36" customHeight="1" thickBot="1">
      <c r="A473" s="57"/>
      <c r="B473" s="77" t="s">
        <v>93</v>
      </c>
      <c r="C473" s="68">
        <v>901</v>
      </c>
      <c r="D473" s="50" t="s">
        <v>55</v>
      </c>
      <c r="E473" s="50" t="s">
        <v>52</v>
      </c>
      <c r="F473" s="50" t="s">
        <v>276</v>
      </c>
      <c r="G473" s="50" t="s">
        <v>90</v>
      </c>
      <c r="H473" s="51">
        <v>106.3</v>
      </c>
    </row>
    <row r="474" spans="1:8" ht="32.25" customHeight="1" hidden="1">
      <c r="A474" s="54"/>
      <c r="B474" s="77" t="s">
        <v>100</v>
      </c>
      <c r="C474" s="68">
        <v>901</v>
      </c>
      <c r="D474" s="50" t="s">
        <v>55</v>
      </c>
      <c r="E474" s="50" t="s">
        <v>52</v>
      </c>
      <c r="F474" s="50" t="s">
        <v>125</v>
      </c>
      <c r="G474" s="50"/>
      <c r="H474" s="51">
        <f>SUM(H475)</f>
        <v>0</v>
      </c>
    </row>
    <row r="475" spans="1:8" ht="48" customHeight="1" hidden="1">
      <c r="A475" s="54"/>
      <c r="B475" s="77" t="s">
        <v>101</v>
      </c>
      <c r="C475" s="68">
        <v>901</v>
      </c>
      <c r="D475" s="50" t="s">
        <v>55</v>
      </c>
      <c r="E475" s="50" t="s">
        <v>52</v>
      </c>
      <c r="F475" s="50" t="s">
        <v>126</v>
      </c>
      <c r="G475" s="50"/>
      <c r="H475" s="51">
        <f>SUM(H476)</f>
        <v>0</v>
      </c>
    </row>
    <row r="476" spans="1:8" ht="32.25" customHeight="1" hidden="1">
      <c r="A476" s="54"/>
      <c r="B476" s="75" t="s">
        <v>104</v>
      </c>
      <c r="C476" s="68">
        <v>901</v>
      </c>
      <c r="D476" s="50" t="s">
        <v>55</v>
      </c>
      <c r="E476" s="50" t="s">
        <v>52</v>
      </c>
      <c r="F476" s="50" t="s">
        <v>135</v>
      </c>
      <c r="G476" s="58"/>
      <c r="H476" s="51">
        <f>SUM(H477)</f>
        <v>0</v>
      </c>
    </row>
    <row r="477" spans="1:8" ht="30" customHeight="1" hidden="1">
      <c r="A477" s="57"/>
      <c r="B477" s="77" t="s">
        <v>93</v>
      </c>
      <c r="C477" s="68">
        <v>901</v>
      </c>
      <c r="D477" s="50" t="s">
        <v>55</v>
      </c>
      <c r="E477" s="50" t="s">
        <v>52</v>
      </c>
      <c r="F477" s="50" t="s">
        <v>135</v>
      </c>
      <c r="G477" s="50" t="s">
        <v>90</v>
      </c>
      <c r="H477" s="51">
        <f>SUM('[1]распр.б.а. 9'!G454)</f>
        <v>0</v>
      </c>
    </row>
    <row r="478" spans="1:8" ht="29.25" customHeight="1" hidden="1">
      <c r="A478" s="55"/>
      <c r="B478" s="77" t="s">
        <v>85</v>
      </c>
      <c r="C478" s="68">
        <v>901</v>
      </c>
      <c r="D478" s="50" t="s">
        <v>51</v>
      </c>
      <c r="E478" s="50" t="s">
        <v>46</v>
      </c>
      <c r="F478" s="50"/>
      <c r="G478" s="50"/>
      <c r="H478" s="51">
        <f>SUM(H479)</f>
        <v>0</v>
      </c>
    </row>
    <row r="479" spans="1:8" ht="30.75" customHeight="1" hidden="1">
      <c r="A479" s="55"/>
      <c r="B479" s="77" t="s">
        <v>86</v>
      </c>
      <c r="C479" s="68">
        <v>901</v>
      </c>
      <c r="D479" s="50" t="s">
        <v>51</v>
      </c>
      <c r="E479" s="50" t="s">
        <v>45</v>
      </c>
      <c r="F479" s="50"/>
      <c r="G479" s="50"/>
      <c r="H479" s="51">
        <f>SUM(H480)</f>
        <v>0</v>
      </c>
    </row>
    <row r="480" spans="2:13" s="55" customFormat="1" ht="36.75" customHeight="1" hidden="1">
      <c r="B480" s="77" t="s">
        <v>100</v>
      </c>
      <c r="C480" s="68">
        <v>901</v>
      </c>
      <c r="D480" s="50" t="s">
        <v>51</v>
      </c>
      <c r="E480" s="50" t="s">
        <v>45</v>
      </c>
      <c r="F480" s="50" t="s">
        <v>125</v>
      </c>
      <c r="G480" s="50"/>
      <c r="H480" s="51">
        <f>SUM(H481)</f>
        <v>0</v>
      </c>
      <c r="M480" s="46"/>
    </row>
    <row r="481" spans="1:13" ht="50.25" customHeight="1" hidden="1">
      <c r="A481" s="55"/>
      <c r="B481" s="77" t="s">
        <v>101</v>
      </c>
      <c r="C481" s="68">
        <v>901</v>
      </c>
      <c r="D481" s="50" t="s">
        <v>51</v>
      </c>
      <c r="E481" s="50" t="s">
        <v>45</v>
      </c>
      <c r="F481" s="50" t="s">
        <v>126</v>
      </c>
      <c r="G481" s="50"/>
      <c r="H481" s="51">
        <f>SUM(H482)</f>
        <v>0</v>
      </c>
      <c r="M481" s="55"/>
    </row>
    <row r="482" spans="1:8" ht="39.75" customHeight="1" hidden="1">
      <c r="A482" s="55"/>
      <c r="B482" s="75" t="s">
        <v>104</v>
      </c>
      <c r="C482" s="68">
        <v>901</v>
      </c>
      <c r="D482" s="50" t="s">
        <v>51</v>
      </c>
      <c r="E482" s="50" t="s">
        <v>45</v>
      </c>
      <c r="F482" s="50" t="s">
        <v>135</v>
      </c>
      <c r="G482" s="50"/>
      <c r="H482" s="51">
        <f>SUM(H483)</f>
        <v>0</v>
      </c>
    </row>
    <row r="483" spans="1:8" ht="20.25" customHeight="1" hidden="1">
      <c r="A483" s="55"/>
      <c r="B483" s="77" t="s">
        <v>87</v>
      </c>
      <c r="C483" s="68">
        <v>901</v>
      </c>
      <c r="D483" s="50" t="s">
        <v>51</v>
      </c>
      <c r="E483" s="50" t="s">
        <v>45</v>
      </c>
      <c r="F483" s="50" t="s">
        <v>135</v>
      </c>
      <c r="G483" s="50" t="s">
        <v>88</v>
      </c>
      <c r="H483" s="51">
        <v>0</v>
      </c>
    </row>
    <row r="484" spans="1:7" ht="19.5" customHeight="1">
      <c r="A484" s="55"/>
      <c r="B484" s="90"/>
      <c r="C484" s="69"/>
      <c r="D484" s="59"/>
      <c r="E484" s="59"/>
      <c r="F484" s="59"/>
      <c r="G484" s="59"/>
    </row>
    <row r="485" spans="1:7" ht="19.5" customHeight="1">
      <c r="A485" s="55"/>
      <c r="B485" s="90"/>
      <c r="C485" s="69"/>
      <c r="D485" s="59"/>
      <c r="E485" s="59"/>
      <c r="F485" s="59"/>
      <c r="G485" s="59"/>
    </row>
    <row r="486" spans="1:7" ht="19.5" customHeight="1">
      <c r="A486" s="55"/>
      <c r="B486" s="90"/>
      <c r="C486" s="69"/>
      <c r="D486" s="59"/>
      <c r="E486" s="59"/>
      <c r="F486" s="59"/>
      <c r="G486" s="59"/>
    </row>
    <row r="487" spans="2:13" s="55" customFormat="1" ht="19.5" customHeight="1">
      <c r="B487" s="91"/>
      <c r="C487" s="69"/>
      <c r="D487" s="60"/>
      <c r="E487" s="60"/>
      <c r="F487" s="60"/>
      <c r="G487" s="60"/>
      <c r="M487" s="46"/>
    </row>
    <row r="488" spans="1:13" ht="19.5" customHeight="1">
      <c r="A488" s="55"/>
      <c r="B488" s="90"/>
      <c r="C488" s="69"/>
      <c r="D488" s="60"/>
      <c r="E488" s="60"/>
      <c r="F488" s="60"/>
      <c r="G488" s="60"/>
      <c r="M488" s="55"/>
    </row>
    <row r="489" spans="1:7" ht="19.5" customHeight="1">
      <c r="A489" s="55"/>
      <c r="B489" s="91"/>
      <c r="C489" s="69"/>
      <c r="D489" s="60"/>
      <c r="E489" s="60"/>
      <c r="F489" s="60"/>
      <c r="G489" s="60"/>
    </row>
    <row r="490" spans="1:7" ht="19.5" customHeight="1">
      <c r="A490" s="55"/>
      <c r="B490" s="91"/>
      <c r="C490" s="69"/>
      <c r="D490" s="60"/>
      <c r="E490" s="60"/>
      <c r="F490" s="60"/>
      <c r="G490" s="60"/>
    </row>
    <row r="491" spans="1:7" ht="19.5" customHeight="1">
      <c r="A491" s="55"/>
      <c r="B491" s="91"/>
      <c r="C491" s="69"/>
      <c r="D491" s="60"/>
      <c r="E491" s="60"/>
      <c r="F491" s="60"/>
      <c r="G491" s="60"/>
    </row>
    <row r="492" spans="1:7" ht="19.5" customHeight="1">
      <c r="A492" s="55"/>
      <c r="B492" s="91"/>
      <c r="C492" s="69"/>
      <c r="D492" s="60"/>
      <c r="E492" s="60"/>
      <c r="F492" s="60"/>
      <c r="G492" s="60"/>
    </row>
    <row r="493" spans="1:7" ht="19.5" customHeight="1">
      <c r="A493" s="55"/>
      <c r="B493" s="91"/>
      <c r="C493" s="69"/>
      <c r="D493" s="60"/>
      <c r="E493" s="60"/>
      <c r="F493" s="60"/>
      <c r="G493" s="60"/>
    </row>
    <row r="494" spans="1:212" ht="19.5" customHeight="1">
      <c r="A494" s="55"/>
      <c r="B494" s="90"/>
      <c r="C494" s="69"/>
      <c r="D494" s="59"/>
      <c r="E494" s="59"/>
      <c r="F494" s="59"/>
      <c r="G494" s="59"/>
      <c r="DJ494" s="55"/>
      <c r="DK494" s="55"/>
      <c r="DL494" s="55"/>
      <c r="DM494" s="55"/>
      <c r="DN494" s="55"/>
      <c r="DO494" s="55"/>
      <c r="DP494" s="55"/>
      <c r="DQ494" s="55"/>
      <c r="DR494" s="55"/>
      <c r="DS494" s="55"/>
      <c r="DT494" s="55"/>
      <c r="DU494" s="55"/>
      <c r="DV494" s="55"/>
      <c r="DW494" s="55"/>
      <c r="DX494" s="55"/>
      <c r="DY494" s="55"/>
      <c r="DZ494" s="55"/>
      <c r="EA494" s="55"/>
      <c r="EB494" s="55"/>
      <c r="EC494" s="55"/>
      <c r="ED494" s="55"/>
      <c r="EE494" s="55"/>
      <c r="EF494" s="55"/>
      <c r="EG494" s="55"/>
      <c r="EH494" s="55"/>
      <c r="EI494" s="55"/>
      <c r="EJ494" s="55"/>
      <c r="EK494" s="55"/>
      <c r="EL494" s="55"/>
      <c r="EM494" s="55"/>
      <c r="EN494" s="55"/>
      <c r="EO494" s="55"/>
      <c r="EP494" s="55"/>
      <c r="EQ494" s="55"/>
      <c r="ER494" s="55"/>
      <c r="ES494" s="55"/>
      <c r="ET494" s="55"/>
      <c r="EU494" s="55"/>
      <c r="EV494" s="55"/>
      <c r="EW494" s="55"/>
      <c r="EX494" s="55"/>
      <c r="EY494" s="55"/>
      <c r="EZ494" s="55"/>
      <c r="FA494" s="55"/>
      <c r="FB494" s="55"/>
      <c r="FC494" s="55"/>
      <c r="FD494" s="55"/>
      <c r="FE494" s="55"/>
      <c r="FF494" s="55"/>
      <c r="FG494" s="55"/>
      <c r="FH494" s="55"/>
      <c r="FI494" s="55"/>
      <c r="FJ494" s="55"/>
      <c r="FK494" s="55"/>
      <c r="FL494" s="55"/>
      <c r="FM494" s="55"/>
      <c r="FN494" s="55"/>
      <c r="FO494" s="55"/>
      <c r="FP494" s="55"/>
      <c r="FQ494" s="55"/>
      <c r="FR494" s="55"/>
      <c r="FS494" s="55"/>
      <c r="FT494" s="55"/>
      <c r="FU494" s="55"/>
      <c r="FV494" s="55"/>
      <c r="FW494" s="55"/>
      <c r="FX494" s="55"/>
      <c r="FY494" s="55"/>
      <c r="FZ494" s="55"/>
      <c r="GA494" s="55"/>
      <c r="GB494" s="55"/>
      <c r="GC494" s="55"/>
      <c r="GD494" s="55"/>
      <c r="GE494" s="55"/>
      <c r="GF494" s="55"/>
      <c r="GG494" s="55"/>
      <c r="GH494" s="55"/>
      <c r="GI494" s="55"/>
      <c r="GJ494" s="55"/>
      <c r="GK494" s="55"/>
      <c r="GL494" s="55"/>
      <c r="GM494" s="55"/>
      <c r="GN494" s="55"/>
      <c r="GO494" s="55"/>
      <c r="GP494" s="55"/>
      <c r="GQ494" s="55"/>
      <c r="GR494" s="55"/>
      <c r="GS494" s="55"/>
      <c r="GT494" s="55"/>
      <c r="GU494" s="55"/>
      <c r="GV494" s="55"/>
      <c r="GW494" s="55"/>
      <c r="GX494" s="55"/>
      <c r="GY494" s="55"/>
      <c r="GZ494" s="55"/>
      <c r="HA494" s="55"/>
      <c r="HB494" s="55"/>
      <c r="HC494" s="55"/>
      <c r="HD494" s="55"/>
    </row>
    <row r="495" spans="1:212" ht="19.5" customHeight="1">
      <c r="A495" s="55"/>
      <c r="B495" s="90"/>
      <c r="C495" s="69"/>
      <c r="D495" s="59"/>
      <c r="E495" s="59"/>
      <c r="F495" s="59"/>
      <c r="G495" s="59"/>
      <c r="DJ495" s="55"/>
      <c r="DK495" s="55"/>
      <c r="DL495" s="55"/>
      <c r="DM495" s="55"/>
      <c r="DN495" s="55"/>
      <c r="DO495" s="55"/>
      <c r="DP495" s="55"/>
      <c r="DQ495" s="55"/>
      <c r="DR495" s="55"/>
      <c r="DS495" s="55"/>
      <c r="DT495" s="55"/>
      <c r="DU495" s="55"/>
      <c r="DV495" s="55"/>
      <c r="DW495" s="55"/>
      <c r="DX495" s="55"/>
      <c r="DY495" s="55"/>
      <c r="DZ495" s="55"/>
      <c r="EA495" s="55"/>
      <c r="EB495" s="55"/>
      <c r="EC495" s="55"/>
      <c r="ED495" s="55"/>
      <c r="EE495" s="55"/>
      <c r="EF495" s="55"/>
      <c r="EG495" s="55"/>
      <c r="EH495" s="55"/>
      <c r="EI495" s="55"/>
      <c r="EJ495" s="55"/>
      <c r="EK495" s="55"/>
      <c r="EL495" s="55"/>
      <c r="EM495" s="55"/>
      <c r="EN495" s="55"/>
      <c r="EO495" s="55"/>
      <c r="EP495" s="55"/>
      <c r="EQ495" s="55"/>
      <c r="ER495" s="55"/>
      <c r="ES495" s="55"/>
      <c r="ET495" s="55"/>
      <c r="EU495" s="55"/>
      <c r="EV495" s="55"/>
      <c r="EW495" s="55"/>
      <c r="EX495" s="55"/>
      <c r="EY495" s="55"/>
      <c r="EZ495" s="55"/>
      <c r="FA495" s="55"/>
      <c r="FB495" s="55"/>
      <c r="FC495" s="55"/>
      <c r="FD495" s="55"/>
      <c r="FE495" s="55"/>
      <c r="FF495" s="55"/>
      <c r="FG495" s="55"/>
      <c r="FH495" s="55"/>
      <c r="FI495" s="55"/>
      <c r="FJ495" s="55"/>
      <c r="FK495" s="55"/>
      <c r="FL495" s="55"/>
      <c r="FM495" s="55"/>
      <c r="FN495" s="55"/>
      <c r="FO495" s="55"/>
      <c r="FP495" s="55"/>
      <c r="FQ495" s="55"/>
      <c r="FR495" s="55"/>
      <c r="FS495" s="55"/>
      <c r="FT495" s="55"/>
      <c r="FU495" s="55"/>
      <c r="FV495" s="55"/>
      <c r="FW495" s="55"/>
      <c r="FX495" s="55"/>
      <c r="FY495" s="55"/>
      <c r="FZ495" s="55"/>
      <c r="GA495" s="55"/>
      <c r="GB495" s="55"/>
      <c r="GC495" s="55"/>
      <c r="GD495" s="55"/>
      <c r="GE495" s="55"/>
      <c r="GF495" s="55"/>
      <c r="GG495" s="55"/>
      <c r="GH495" s="55"/>
      <c r="GI495" s="55"/>
      <c r="GJ495" s="55"/>
      <c r="GK495" s="55"/>
      <c r="GL495" s="55"/>
      <c r="GM495" s="55"/>
      <c r="GN495" s="55"/>
      <c r="GO495" s="55"/>
      <c r="GP495" s="55"/>
      <c r="GQ495" s="55"/>
      <c r="GR495" s="55"/>
      <c r="GS495" s="55"/>
      <c r="GT495" s="55"/>
      <c r="GU495" s="55"/>
      <c r="GV495" s="55"/>
      <c r="GW495" s="55"/>
      <c r="GX495" s="55"/>
      <c r="GY495" s="55"/>
      <c r="GZ495" s="55"/>
      <c r="HA495" s="55"/>
      <c r="HB495" s="55"/>
      <c r="HC495" s="55"/>
      <c r="HD495" s="55"/>
    </row>
    <row r="496" spans="1:212" ht="19.5" customHeight="1">
      <c r="A496" s="55"/>
      <c r="B496" s="90"/>
      <c r="C496" s="69"/>
      <c r="D496" s="59"/>
      <c r="E496" s="59"/>
      <c r="F496" s="59"/>
      <c r="G496" s="59"/>
      <c r="DJ496" s="55"/>
      <c r="DK496" s="55"/>
      <c r="DL496" s="55"/>
      <c r="DM496" s="55"/>
      <c r="DN496" s="55"/>
      <c r="DO496" s="55"/>
      <c r="DP496" s="55"/>
      <c r="DQ496" s="55"/>
      <c r="DR496" s="55"/>
      <c r="DS496" s="55"/>
      <c r="DT496" s="55"/>
      <c r="DU496" s="55"/>
      <c r="DV496" s="55"/>
      <c r="DW496" s="55"/>
      <c r="DX496" s="55"/>
      <c r="DY496" s="55"/>
      <c r="DZ496" s="55"/>
      <c r="EA496" s="55"/>
      <c r="EB496" s="55"/>
      <c r="EC496" s="55"/>
      <c r="ED496" s="55"/>
      <c r="EE496" s="55"/>
      <c r="EF496" s="55"/>
      <c r="EG496" s="55"/>
      <c r="EH496" s="55"/>
      <c r="EI496" s="55"/>
      <c r="EJ496" s="55"/>
      <c r="EK496" s="55"/>
      <c r="EL496" s="55"/>
      <c r="EM496" s="55"/>
      <c r="EN496" s="55"/>
      <c r="EO496" s="55"/>
      <c r="EP496" s="55"/>
      <c r="EQ496" s="55"/>
      <c r="ER496" s="55"/>
      <c r="ES496" s="55"/>
      <c r="ET496" s="55"/>
      <c r="EU496" s="55"/>
      <c r="EV496" s="55"/>
      <c r="EW496" s="55"/>
      <c r="EX496" s="55"/>
      <c r="EY496" s="55"/>
      <c r="EZ496" s="55"/>
      <c r="FA496" s="55"/>
      <c r="FB496" s="55"/>
      <c r="FC496" s="55"/>
      <c r="FD496" s="55"/>
      <c r="FE496" s="55"/>
      <c r="FF496" s="55"/>
      <c r="FG496" s="55"/>
      <c r="FH496" s="55"/>
      <c r="FI496" s="55"/>
      <c r="FJ496" s="55"/>
      <c r="FK496" s="55"/>
      <c r="FL496" s="55"/>
      <c r="FM496" s="55"/>
      <c r="FN496" s="55"/>
      <c r="FO496" s="55"/>
      <c r="FP496" s="55"/>
      <c r="FQ496" s="55"/>
      <c r="FR496" s="55"/>
      <c r="FS496" s="55"/>
      <c r="FT496" s="55"/>
      <c r="FU496" s="55"/>
      <c r="FV496" s="55"/>
      <c r="FW496" s="55"/>
      <c r="FX496" s="55"/>
      <c r="FY496" s="55"/>
      <c r="FZ496" s="55"/>
      <c r="GA496" s="55"/>
      <c r="GB496" s="55"/>
      <c r="GC496" s="55"/>
      <c r="GD496" s="55"/>
      <c r="GE496" s="55"/>
      <c r="GF496" s="55"/>
      <c r="GG496" s="55"/>
      <c r="GH496" s="55"/>
      <c r="GI496" s="55"/>
      <c r="GJ496" s="55"/>
      <c r="GK496" s="55"/>
      <c r="GL496" s="55"/>
      <c r="GM496" s="55"/>
      <c r="GN496" s="55"/>
      <c r="GO496" s="55"/>
      <c r="GP496" s="55"/>
      <c r="GQ496" s="55"/>
      <c r="GR496" s="55"/>
      <c r="GS496" s="55"/>
      <c r="GT496" s="55"/>
      <c r="GU496" s="55"/>
      <c r="GV496" s="55"/>
      <c r="GW496" s="55"/>
      <c r="GX496" s="55"/>
      <c r="GY496" s="55"/>
      <c r="GZ496" s="55"/>
      <c r="HA496" s="55"/>
      <c r="HB496" s="55"/>
      <c r="HC496" s="55"/>
      <c r="HD496" s="55"/>
    </row>
    <row r="497" spans="1:212" ht="19.5" customHeight="1">
      <c r="A497" s="55"/>
      <c r="B497" s="90"/>
      <c r="C497" s="69"/>
      <c r="D497" s="59"/>
      <c r="E497" s="59"/>
      <c r="F497" s="59"/>
      <c r="G497" s="59"/>
      <c r="DJ497" s="55"/>
      <c r="DK497" s="55"/>
      <c r="DL497" s="55"/>
      <c r="DM497" s="55"/>
      <c r="DN497" s="55"/>
      <c r="DO497" s="55"/>
      <c r="DP497" s="55"/>
      <c r="DQ497" s="55"/>
      <c r="DR497" s="55"/>
      <c r="DS497" s="55"/>
      <c r="DT497" s="55"/>
      <c r="DU497" s="55"/>
      <c r="DV497" s="55"/>
      <c r="DW497" s="55"/>
      <c r="DX497" s="55"/>
      <c r="DY497" s="55"/>
      <c r="DZ497" s="55"/>
      <c r="EA497" s="55"/>
      <c r="EB497" s="55"/>
      <c r="EC497" s="55"/>
      <c r="ED497" s="55"/>
      <c r="EE497" s="55"/>
      <c r="EF497" s="55"/>
      <c r="EG497" s="55"/>
      <c r="EH497" s="55"/>
      <c r="EI497" s="55"/>
      <c r="EJ497" s="55"/>
      <c r="EK497" s="55"/>
      <c r="EL497" s="55"/>
      <c r="EM497" s="55"/>
      <c r="EN497" s="55"/>
      <c r="EO497" s="55"/>
      <c r="EP497" s="55"/>
      <c r="EQ497" s="55"/>
      <c r="ER497" s="55"/>
      <c r="ES497" s="55"/>
      <c r="ET497" s="55"/>
      <c r="EU497" s="55"/>
      <c r="EV497" s="55"/>
      <c r="EW497" s="55"/>
      <c r="EX497" s="55"/>
      <c r="EY497" s="55"/>
      <c r="EZ497" s="55"/>
      <c r="FA497" s="55"/>
      <c r="FB497" s="55"/>
      <c r="FC497" s="55"/>
      <c r="FD497" s="55"/>
      <c r="FE497" s="55"/>
      <c r="FF497" s="55"/>
      <c r="FG497" s="55"/>
      <c r="FH497" s="55"/>
      <c r="FI497" s="55"/>
      <c r="FJ497" s="55"/>
      <c r="FK497" s="55"/>
      <c r="FL497" s="55"/>
      <c r="FM497" s="55"/>
      <c r="FN497" s="55"/>
      <c r="FO497" s="55"/>
      <c r="FP497" s="55"/>
      <c r="FQ497" s="55"/>
      <c r="FR497" s="55"/>
      <c r="FS497" s="55"/>
      <c r="FT497" s="55"/>
      <c r="FU497" s="55"/>
      <c r="FV497" s="55"/>
      <c r="FW497" s="55"/>
      <c r="FX497" s="55"/>
      <c r="FY497" s="55"/>
      <c r="FZ497" s="55"/>
      <c r="GA497" s="55"/>
      <c r="GB497" s="55"/>
      <c r="GC497" s="55"/>
      <c r="GD497" s="55"/>
      <c r="GE497" s="55"/>
      <c r="GF497" s="55"/>
      <c r="GG497" s="55"/>
      <c r="GH497" s="55"/>
      <c r="GI497" s="55"/>
      <c r="GJ497" s="55"/>
      <c r="GK497" s="55"/>
      <c r="GL497" s="55"/>
      <c r="GM497" s="55"/>
      <c r="GN497" s="55"/>
      <c r="GO497" s="55"/>
      <c r="GP497" s="55"/>
      <c r="GQ497" s="55"/>
      <c r="GR497" s="55"/>
      <c r="GS497" s="55"/>
      <c r="GT497" s="55"/>
      <c r="GU497" s="55"/>
      <c r="GV497" s="55"/>
      <c r="GW497" s="55"/>
      <c r="GX497" s="55"/>
      <c r="GY497" s="55"/>
      <c r="GZ497" s="55"/>
      <c r="HA497" s="55"/>
      <c r="HB497" s="55"/>
      <c r="HC497" s="55"/>
      <c r="HD497" s="55"/>
    </row>
    <row r="498" spans="1:212" ht="19.5" customHeight="1">
      <c r="A498" s="55"/>
      <c r="B498" s="90"/>
      <c r="C498" s="69"/>
      <c r="D498" s="59"/>
      <c r="E498" s="59"/>
      <c r="F498" s="59"/>
      <c r="G498" s="59"/>
      <c r="DJ498" s="55"/>
      <c r="DK498" s="55"/>
      <c r="DL498" s="55"/>
      <c r="DM498" s="55"/>
      <c r="DN498" s="55"/>
      <c r="DO498" s="55"/>
      <c r="DP498" s="55"/>
      <c r="DQ498" s="55"/>
      <c r="DR498" s="55"/>
      <c r="DS498" s="55"/>
      <c r="DT498" s="55"/>
      <c r="DU498" s="55"/>
      <c r="DV498" s="55"/>
      <c r="DW498" s="55"/>
      <c r="DX498" s="55"/>
      <c r="DY498" s="55"/>
      <c r="DZ498" s="55"/>
      <c r="EA498" s="55"/>
      <c r="EB498" s="55"/>
      <c r="EC498" s="55"/>
      <c r="ED498" s="55"/>
      <c r="EE498" s="55"/>
      <c r="EF498" s="55"/>
      <c r="EG498" s="55"/>
      <c r="EH498" s="55"/>
      <c r="EI498" s="55"/>
      <c r="EJ498" s="55"/>
      <c r="EK498" s="55"/>
      <c r="EL498" s="55"/>
      <c r="EM498" s="55"/>
      <c r="EN498" s="55"/>
      <c r="EO498" s="55"/>
      <c r="EP498" s="55"/>
      <c r="EQ498" s="55"/>
      <c r="ER498" s="55"/>
      <c r="ES498" s="55"/>
      <c r="ET498" s="55"/>
      <c r="EU498" s="55"/>
      <c r="EV498" s="55"/>
      <c r="EW498" s="55"/>
      <c r="EX498" s="55"/>
      <c r="EY498" s="55"/>
      <c r="EZ498" s="55"/>
      <c r="FA498" s="55"/>
      <c r="FB498" s="55"/>
      <c r="FC498" s="55"/>
      <c r="FD498" s="55"/>
      <c r="FE498" s="55"/>
      <c r="FF498" s="55"/>
      <c r="FG498" s="55"/>
      <c r="FH498" s="55"/>
      <c r="FI498" s="55"/>
      <c r="FJ498" s="55"/>
      <c r="FK498" s="55"/>
      <c r="FL498" s="55"/>
      <c r="FM498" s="55"/>
      <c r="FN498" s="55"/>
      <c r="FO498" s="55"/>
      <c r="FP498" s="55"/>
      <c r="FQ498" s="55"/>
      <c r="FR498" s="55"/>
      <c r="FS498" s="55"/>
      <c r="FT498" s="55"/>
      <c r="FU498" s="55"/>
      <c r="FV498" s="55"/>
      <c r="FW498" s="55"/>
      <c r="FX498" s="55"/>
      <c r="FY498" s="55"/>
      <c r="FZ498" s="55"/>
      <c r="GA498" s="55"/>
      <c r="GB498" s="55"/>
      <c r="GC498" s="55"/>
      <c r="GD498" s="55"/>
      <c r="GE498" s="55"/>
      <c r="GF498" s="55"/>
      <c r="GG498" s="55"/>
      <c r="GH498" s="55"/>
      <c r="GI498" s="55"/>
      <c r="GJ498" s="55"/>
      <c r="GK498" s="55"/>
      <c r="GL498" s="55"/>
      <c r="GM498" s="55"/>
      <c r="GN498" s="55"/>
      <c r="GO498" s="55"/>
      <c r="GP498" s="55"/>
      <c r="GQ498" s="55"/>
      <c r="GR498" s="55"/>
      <c r="GS498" s="55"/>
      <c r="GT498" s="55"/>
      <c r="GU498" s="55"/>
      <c r="GV498" s="55"/>
      <c r="GW498" s="55"/>
      <c r="GX498" s="55"/>
      <c r="GY498" s="55"/>
      <c r="GZ498" s="55"/>
      <c r="HA498" s="55"/>
      <c r="HB498" s="55"/>
      <c r="HC498" s="55"/>
      <c r="HD498" s="55"/>
    </row>
    <row r="499" spans="1:212" ht="19.5" customHeight="1">
      <c r="A499" s="55"/>
      <c r="B499" s="90"/>
      <c r="C499" s="69"/>
      <c r="D499" s="59"/>
      <c r="E499" s="59"/>
      <c r="F499" s="59"/>
      <c r="G499" s="59"/>
      <c r="DJ499" s="55"/>
      <c r="DK499" s="55"/>
      <c r="DL499" s="55"/>
      <c r="DM499" s="55"/>
      <c r="DN499" s="55"/>
      <c r="DO499" s="55"/>
      <c r="DP499" s="55"/>
      <c r="DQ499" s="55"/>
      <c r="DR499" s="55"/>
      <c r="DS499" s="55"/>
      <c r="DT499" s="55"/>
      <c r="DU499" s="55"/>
      <c r="DV499" s="55"/>
      <c r="DW499" s="55"/>
      <c r="DX499" s="55"/>
      <c r="DY499" s="55"/>
      <c r="DZ499" s="55"/>
      <c r="EA499" s="55"/>
      <c r="EB499" s="55"/>
      <c r="EC499" s="55"/>
      <c r="ED499" s="55"/>
      <c r="EE499" s="55"/>
      <c r="EF499" s="55"/>
      <c r="EG499" s="55"/>
      <c r="EH499" s="55"/>
      <c r="EI499" s="55"/>
      <c r="EJ499" s="55"/>
      <c r="EK499" s="55"/>
      <c r="EL499" s="55"/>
      <c r="EM499" s="55"/>
      <c r="EN499" s="55"/>
      <c r="EO499" s="55"/>
      <c r="EP499" s="55"/>
      <c r="EQ499" s="55"/>
      <c r="ER499" s="55"/>
      <c r="ES499" s="55"/>
      <c r="ET499" s="55"/>
      <c r="EU499" s="55"/>
      <c r="EV499" s="55"/>
      <c r="EW499" s="55"/>
      <c r="EX499" s="55"/>
      <c r="EY499" s="55"/>
      <c r="EZ499" s="55"/>
      <c r="FA499" s="55"/>
      <c r="FB499" s="55"/>
      <c r="FC499" s="55"/>
      <c r="FD499" s="55"/>
      <c r="FE499" s="55"/>
      <c r="FF499" s="55"/>
      <c r="FG499" s="55"/>
      <c r="FH499" s="55"/>
      <c r="FI499" s="55"/>
      <c r="FJ499" s="55"/>
      <c r="FK499" s="55"/>
      <c r="FL499" s="55"/>
      <c r="FM499" s="55"/>
      <c r="FN499" s="55"/>
      <c r="FO499" s="55"/>
      <c r="FP499" s="55"/>
      <c r="FQ499" s="55"/>
      <c r="FR499" s="55"/>
      <c r="FS499" s="55"/>
      <c r="FT499" s="55"/>
      <c r="FU499" s="55"/>
      <c r="FV499" s="55"/>
      <c r="FW499" s="55"/>
      <c r="FX499" s="55"/>
      <c r="FY499" s="55"/>
      <c r="FZ499" s="55"/>
      <c r="GA499" s="55"/>
      <c r="GB499" s="55"/>
      <c r="GC499" s="55"/>
      <c r="GD499" s="55"/>
      <c r="GE499" s="55"/>
      <c r="GF499" s="55"/>
      <c r="GG499" s="55"/>
      <c r="GH499" s="55"/>
      <c r="GI499" s="55"/>
      <c r="GJ499" s="55"/>
      <c r="GK499" s="55"/>
      <c r="GL499" s="55"/>
      <c r="GM499" s="55"/>
      <c r="GN499" s="55"/>
      <c r="GO499" s="55"/>
      <c r="GP499" s="55"/>
      <c r="GQ499" s="55"/>
      <c r="GR499" s="55"/>
      <c r="GS499" s="55"/>
      <c r="GT499" s="55"/>
      <c r="GU499" s="55"/>
      <c r="GV499" s="55"/>
      <c r="GW499" s="55"/>
      <c r="GX499" s="55"/>
      <c r="GY499" s="55"/>
      <c r="GZ499" s="55"/>
      <c r="HA499" s="55"/>
      <c r="HB499" s="55"/>
      <c r="HC499" s="55"/>
      <c r="HD499" s="55"/>
    </row>
    <row r="500" spans="1:212" ht="19.5" customHeight="1">
      <c r="A500" s="55"/>
      <c r="B500" s="91"/>
      <c r="C500" s="69"/>
      <c r="D500" s="60"/>
      <c r="E500" s="60"/>
      <c r="F500" s="60"/>
      <c r="G500" s="60"/>
      <c r="DJ500" s="55"/>
      <c r="DK500" s="55"/>
      <c r="DL500" s="55"/>
      <c r="DM500" s="55"/>
      <c r="DN500" s="55"/>
      <c r="DO500" s="55"/>
      <c r="DP500" s="55"/>
      <c r="DQ500" s="55"/>
      <c r="DR500" s="55"/>
      <c r="DS500" s="55"/>
      <c r="DT500" s="55"/>
      <c r="DU500" s="55"/>
      <c r="DV500" s="55"/>
      <c r="DW500" s="55"/>
      <c r="DX500" s="55"/>
      <c r="DY500" s="55"/>
      <c r="DZ500" s="55"/>
      <c r="EA500" s="55"/>
      <c r="EB500" s="55"/>
      <c r="EC500" s="55"/>
      <c r="ED500" s="55"/>
      <c r="EE500" s="55"/>
      <c r="EF500" s="55"/>
      <c r="EG500" s="55"/>
      <c r="EH500" s="55"/>
      <c r="EI500" s="55"/>
      <c r="EJ500" s="55"/>
      <c r="EK500" s="55"/>
      <c r="EL500" s="55"/>
      <c r="EM500" s="55"/>
      <c r="EN500" s="55"/>
      <c r="EO500" s="55"/>
      <c r="EP500" s="55"/>
      <c r="EQ500" s="55"/>
      <c r="ER500" s="55"/>
      <c r="ES500" s="55"/>
      <c r="ET500" s="55"/>
      <c r="EU500" s="55"/>
      <c r="EV500" s="55"/>
      <c r="EW500" s="55"/>
      <c r="EX500" s="55"/>
      <c r="EY500" s="55"/>
      <c r="EZ500" s="55"/>
      <c r="FA500" s="55"/>
      <c r="FB500" s="55"/>
      <c r="FC500" s="55"/>
      <c r="FD500" s="55"/>
      <c r="FE500" s="55"/>
      <c r="FF500" s="55"/>
      <c r="FG500" s="55"/>
      <c r="FH500" s="55"/>
      <c r="FI500" s="55"/>
      <c r="FJ500" s="55"/>
      <c r="FK500" s="55"/>
      <c r="FL500" s="55"/>
      <c r="FM500" s="55"/>
      <c r="FN500" s="55"/>
      <c r="FO500" s="55"/>
      <c r="FP500" s="55"/>
      <c r="FQ500" s="55"/>
      <c r="FR500" s="55"/>
      <c r="FS500" s="55"/>
      <c r="FT500" s="55"/>
      <c r="FU500" s="55"/>
      <c r="FV500" s="55"/>
      <c r="FW500" s="55"/>
      <c r="FX500" s="55"/>
      <c r="FY500" s="55"/>
      <c r="FZ500" s="55"/>
      <c r="GA500" s="55"/>
      <c r="GB500" s="55"/>
      <c r="GC500" s="55"/>
      <c r="GD500" s="55"/>
      <c r="GE500" s="55"/>
      <c r="GF500" s="55"/>
      <c r="GG500" s="55"/>
      <c r="GH500" s="55"/>
      <c r="GI500" s="55"/>
      <c r="GJ500" s="55"/>
      <c r="GK500" s="55"/>
      <c r="GL500" s="55"/>
      <c r="GM500" s="55"/>
      <c r="GN500" s="55"/>
      <c r="GO500" s="55"/>
      <c r="GP500" s="55"/>
      <c r="GQ500" s="55"/>
      <c r="GR500" s="55"/>
      <c r="GS500" s="55"/>
      <c r="GT500" s="55"/>
      <c r="GU500" s="55"/>
      <c r="GV500" s="55"/>
      <c r="GW500" s="55"/>
      <c r="GX500" s="55"/>
      <c r="GY500" s="55"/>
      <c r="GZ500" s="55"/>
      <c r="HA500" s="55"/>
      <c r="HB500" s="55"/>
      <c r="HC500" s="55"/>
      <c r="HD500" s="55"/>
    </row>
    <row r="501" spans="2:13" s="55" customFormat="1" ht="19.5" customHeight="1">
      <c r="B501" s="91"/>
      <c r="C501" s="69"/>
      <c r="D501" s="60"/>
      <c r="E501" s="60"/>
      <c r="F501" s="60"/>
      <c r="G501" s="60"/>
      <c r="M501" s="46"/>
    </row>
    <row r="502" spans="2:7" s="55" customFormat="1" ht="19.5" customHeight="1">
      <c r="B502" s="91"/>
      <c r="C502" s="69"/>
      <c r="D502" s="60"/>
      <c r="E502" s="60"/>
      <c r="F502" s="60"/>
      <c r="G502" s="60"/>
    </row>
    <row r="503" spans="2:7" s="55" customFormat="1" ht="19.5" customHeight="1">
      <c r="B503" s="91"/>
      <c r="C503" s="69"/>
      <c r="D503" s="60"/>
      <c r="E503" s="60"/>
      <c r="F503" s="60"/>
      <c r="G503" s="60"/>
    </row>
    <row r="504" spans="2:7" s="55" customFormat="1" ht="19.5" customHeight="1">
      <c r="B504" s="91"/>
      <c r="C504" s="69"/>
      <c r="D504" s="60"/>
      <c r="E504" s="60"/>
      <c r="F504" s="60"/>
      <c r="G504" s="60"/>
    </row>
    <row r="505" spans="2:7" s="55" customFormat="1" ht="19.5" customHeight="1">
      <c r="B505" s="91"/>
      <c r="C505" s="69"/>
      <c r="D505" s="60"/>
      <c r="E505" s="60"/>
      <c r="F505" s="60"/>
      <c r="G505" s="60"/>
    </row>
    <row r="506" spans="2:7" s="55" customFormat="1" ht="19.5" customHeight="1">
      <c r="B506" s="91"/>
      <c r="C506" s="69"/>
      <c r="D506" s="60"/>
      <c r="E506" s="60"/>
      <c r="F506" s="60"/>
      <c r="G506" s="60"/>
    </row>
    <row r="507" spans="2:7" s="55" customFormat="1" ht="19.5" customHeight="1">
      <c r="B507" s="91"/>
      <c r="C507" s="69"/>
      <c r="D507" s="60"/>
      <c r="E507" s="60"/>
      <c r="F507" s="60"/>
      <c r="G507" s="60"/>
    </row>
    <row r="508" spans="2:7" s="55" customFormat="1" ht="19.5" customHeight="1">
      <c r="B508" s="91"/>
      <c r="C508" s="69"/>
      <c r="D508" s="60"/>
      <c r="E508" s="60"/>
      <c r="F508" s="60"/>
      <c r="G508" s="60"/>
    </row>
    <row r="509" spans="2:7" s="55" customFormat="1" ht="19.5" customHeight="1">
      <c r="B509" s="91"/>
      <c r="C509" s="69"/>
      <c r="D509" s="60"/>
      <c r="E509" s="60"/>
      <c r="F509" s="60"/>
      <c r="G509" s="60"/>
    </row>
    <row r="510" spans="2:7" s="55" customFormat="1" ht="19.5" customHeight="1">
      <c r="B510" s="91"/>
      <c r="C510" s="69"/>
      <c r="D510" s="60"/>
      <c r="E510" s="60"/>
      <c r="F510" s="60"/>
      <c r="G510" s="60"/>
    </row>
    <row r="511" spans="2:7" s="55" customFormat="1" ht="19.5" customHeight="1">
      <c r="B511" s="91"/>
      <c r="C511" s="69"/>
      <c r="D511" s="60"/>
      <c r="E511" s="60"/>
      <c r="F511" s="60"/>
      <c r="G511" s="60"/>
    </row>
    <row r="512" spans="2:7" s="55" customFormat="1" ht="19.5" customHeight="1">
      <c r="B512" s="91"/>
      <c r="C512" s="69"/>
      <c r="D512" s="60"/>
      <c r="E512" s="60"/>
      <c r="F512" s="60"/>
      <c r="G512" s="60"/>
    </row>
    <row r="513" spans="2:7" s="55" customFormat="1" ht="19.5" customHeight="1">
      <c r="B513" s="91"/>
      <c r="C513" s="69"/>
      <c r="D513" s="60"/>
      <c r="E513" s="60"/>
      <c r="F513" s="60"/>
      <c r="G513" s="60"/>
    </row>
    <row r="514" spans="2:7" s="55" customFormat="1" ht="19.5" customHeight="1">
      <c r="B514" s="91"/>
      <c r="C514" s="69"/>
      <c r="D514" s="60"/>
      <c r="E514" s="60"/>
      <c r="F514" s="60"/>
      <c r="G514" s="60"/>
    </row>
    <row r="515" spans="2:7" s="55" customFormat="1" ht="19.5" customHeight="1">
      <c r="B515" s="91"/>
      <c r="C515" s="69"/>
      <c r="D515" s="60"/>
      <c r="E515" s="60"/>
      <c r="F515" s="60"/>
      <c r="G515" s="60"/>
    </row>
    <row r="516" spans="2:7" s="55" customFormat="1" ht="19.5" customHeight="1">
      <c r="B516" s="91"/>
      <c r="C516" s="69"/>
      <c r="D516" s="60"/>
      <c r="E516" s="60"/>
      <c r="F516" s="60"/>
      <c r="G516" s="60"/>
    </row>
    <row r="517" spans="1:212" ht="19.5" customHeight="1">
      <c r="A517" s="55"/>
      <c r="B517" s="91"/>
      <c r="C517" s="69"/>
      <c r="D517" s="60"/>
      <c r="E517" s="60"/>
      <c r="F517" s="60"/>
      <c r="G517" s="60"/>
      <c r="M517" s="55"/>
      <c r="DJ517" s="55"/>
      <c r="DK517" s="55"/>
      <c r="DL517" s="55"/>
      <c r="DM517" s="55"/>
      <c r="DN517" s="55"/>
      <c r="DO517" s="55"/>
      <c r="DP517" s="55"/>
      <c r="DQ517" s="55"/>
      <c r="DR517" s="55"/>
      <c r="DS517" s="55"/>
      <c r="DT517" s="55"/>
      <c r="DU517" s="55"/>
      <c r="DV517" s="55"/>
      <c r="DW517" s="55"/>
      <c r="DX517" s="55"/>
      <c r="DY517" s="55"/>
      <c r="DZ517" s="55"/>
      <c r="EA517" s="55"/>
      <c r="EB517" s="55"/>
      <c r="EC517" s="55"/>
      <c r="ED517" s="55"/>
      <c r="EE517" s="55"/>
      <c r="EF517" s="55"/>
      <c r="EG517" s="55"/>
      <c r="EH517" s="55"/>
      <c r="EI517" s="55"/>
      <c r="EJ517" s="55"/>
      <c r="EK517" s="55"/>
      <c r="EL517" s="55"/>
      <c r="EM517" s="55"/>
      <c r="EN517" s="55"/>
      <c r="EO517" s="55"/>
      <c r="EP517" s="55"/>
      <c r="EQ517" s="55"/>
      <c r="ER517" s="55"/>
      <c r="ES517" s="55"/>
      <c r="ET517" s="55"/>
      <c r="EU517" s="55"/>
      <c r="EV517" s="55"/>
      <c r="EW517" s="55"/>
      <c r="EX517" s="55"/>
      <c r="EY517" s="55"/>
      <c r="EZ517" s="55"/>
      <c r="FA517" s="55"/>
      <c r="FB517" s="55"/>
      <c r="FC517" s="55"/>
      <c r="FD517" s="55"/>
      <c r="FE517" s="55"/>
      <c r="FF517" s="55"/>
      <c r="FG517" s="55"/>
      <c r="FH517" s="55"/>
      <c r="FI517" s="55"/>
      <c r="FJ517" s="55"/>
      <c r="FK517" s="55"/>
      <c r="FL517" s="55"/>
      <c r="FM517" s="55"/>
      <c r="FN517" s="55"/>
      <c r="FO517" s="55"/>
      <c r="FP517" s="55"/>
      <c r="FQ517" s="55"/>
      <c r="FR517" s="55"/>
      <c r="FS517" s="55"/>
      <c r="FT517" s="55"/>
      <c r="FU517" s="55"/>
      <c r="FV517" s="55"/>
      <c r="FW517" s="55"/>
      <c r="FX517" s="55"/>
      <c r="FY517" s="55"/>
      <c r="FZ517" s="55"/>
      <c r="GA517" s="55"/>
      <c r="GB517" s="55"/>
      <c r="GC517" s="55"/>
      <c r="GD517" s="55"/>
      <c r="GE517" s="55"/>
      <c r="GF517" s="55"/>
      <c r="GG517" s="55"/>
      <c r="GH517" s="55"/>
      <c r="GI517" s="55"/>
      <c r="GJ517" s="55"/>
      <c r="GK517" s="55"/>
      <c r="GL517" s="55"/>
      <c r="GM517" s="55"/>
      <c r="GN517" s="55"/>
      <c r="GO517" s="55"/>
      <c r="GP517" s="55"/>
      <c r="GQ517" s="55"/>
      <c r="GR517" s="55"/>
      <c r="GS517" s="55"/>
      <c r="GT517" s="55"/>
      <c r="GU517" s="55"/>
      <c r="GV517" s="55"/>
      <c r="GW517" s="55"/>
      <c r="GX517" s="55"/>
      <c r="GY517" s="55"/>
      <c r="GZ517" s="55"/>
      <c r="HA517" s="55"/>
      <c r="HB517" s="55"/>
      <c r="HC517" s="55"/>
      <c r="HD517" s="55"/>
    </row>
    <row r="518" spans="1:212" ht="19.5" customHeight="1">
      <c r="A518" s="55"/>
      <c r="B518" s="91"/>
      <c r="C518" s="69"/>
      <c r="D518" s="60"/>
      <c r="E518" s="60"/>
      <c r="F518" s="60"/>
      <c r="G518" s="60"/>
      <c r="DJ518" s="55"/>
      <c r="DK518" s="55"/>
      <c r="DL518" s="55"/>
      <c r="DM518" s="55"/>
      <c r="DN518" s="55"/>
      <c r="DO518" s="55"/>
      <c r="DP518" s="55"/>
      <c r="DQ518" s="55"/>
      <c r="DR518" s="55"/>
      <c r="DS518" s="55"/>
      <c r="DT518" s="55"/>
      <c r="DU518" s="55"/>
      <c r="DV518" s="55"/>
      <c r="DW518" s="55"/>
      <c r="DX518" s="55"/>
      <c r="DY518" s="55"/>
      <c r="DZ518" s="55"/>
      <c r="EA518" s="55"/>
      <c r="EB518" s="55"/>
      <c r="EC518" s="55"/>
      <c r="ED518" s="55"/>
      <c r="EE518" s="55"/>
      <c r="EF518" s="55"/>
      <c r="EG518" s="55"/>
      <c r="EH518" s="55"/>
      <c r="EI518" s="55"/>
      <c r="EJ518" s="55"/>
      <c r="EK518" s="55"/>
      <c r="EL518" s="55"/>
      <c r="EM518" s="55"/>
      <c r="EN518" s="55"/>
      <c r="EO518" s="55"/>
      <c r="EP518" s="55"/>
      <c r="EQ518" s="55"/>
      <c r="ER518" s="55"/>
      <c r="ES518" s="55"/>
      <c r="ET518" s="55"/>
      <c r="EU518" s="55"/>
      <c r="EV518" s="55"/>
      <c r="EW518" s="55"/>
      <c r="EX518" s="55"/>
      <c r="EY518" s="55"/>
      <c r="EZ518" s="55"/>
      <c r="FA518" s="55"/>
      <c r="FB518" s="55"/>
      <c r="FC518" s="55"/>
      <c r="FD518" s="55"/>
      <c r="FE518" s="55"/>
      <c r="FF518" s="55"/>
      <c r="FG518" s="55"/>
      <c r="FH518" s="55"/>
      <c r="FI518" s="55"/>
      <c r="FJ518" s="55"/>
      <c r="FK518" s="55"/>
      <c r="FL518" s="55"/>
      <c r="FM518" s="55"/>
      <c r="FN518" s="55"/>
      <c r="FO518" s="55"/>
      <c r="FP518" s="55"/>
      <c r="FQ518" s="55"/>
      <c r="FR518" s="55"/>
      <c r="FS518" s="55"/>
      <c r="FT518" s="55"/>
      <c r="FU518" s="55"/>
      <c r="FV518" s="55"/>
      <c r="FW518" s="55"/>
      <c r="FX518" s="55"/>
      <c r="FY518" s="55"/>
      <c r="FZ518" s="55"/>
      <c r="GA518" s="55"/>
      <c r="GB518" s="55"/>
      <c r="GC518" s="55"/>
      <c r="GD518" s="55"/>
      <c r="GE518" s="55"/>
      <c r="GF518" s="55"/>
      <c r="GG518" s="55"/>
      <c r="GH518" s="55"/>
      <c r="GI518" s="55"/>
      <c r="GJ518" s="55"/>
      <c r="GK518" s="55"/>
      <c r="GL518" s="55"/>
      <c r="GM518" s="55"/>
      <c r="GN518" s="55"/>
      <c r="GO518" s="55"/>
      <c r="GP518" s="55"/>
      <c r="GQ518" s="55"/>
      <c r="GR518" s="55"/>
      <c r="GS518" s="55"/>
      <c r="GT518" s="55"/>
      <c r="GU518" s="55"/>
      <c r="GV518" s="55"/>
      <c r="GW518" s="55"/>
      <c r="GX518" s="55"/>
      <c r="GY518" s="55"/>
      <c r="GZ518" s="55"/>
      <c r="HA518" s="55"/>
      <c r="HB518" s="55"/>
      <c r="HC518" s="55"/>
      <c r="HD518" s="55"/>
    </row>
    <row r="519" spans="1:212" ht="19.5" customHeight="1">
      <c r="A519" s="55"/>
      <c r="B519" s="91"/>
      <c r="C519" s="69"/>
      <c r="D519" s="60"/>
      <c r="E519" s="60"/>
      <c r="F519" s="60"/>
      <c r="G519" s="60"/>
      <c r="DJ519" s="55"/>
      <c r="DK519" s="55"/>
      <c r="DL519" s="55"/>
      <c r="DM519" s="55"/>
      <c r="DN519" s="55"/>
      <c r="DO519" s="55"/>
      <c r="DP519" s="55"/>
      <c r="DQ519" s="55"/>
      <c r="DR519" s="55"/>
      <c r="DS519" s="55"/>
      <c r="DT519" s="55"/>
      <c r="DU519" s="55"/>
      <c r="DV519" s="55"/>
      <c r="DW519" s="55"/>
      <c r="DX519" s="55"/>
      <c r="DY519" s="55"/>
      <c r="DZ519" s="55"/>
      <c r="EA519" s="55"/>
      <c r="EB519" s="55"/>
      <c r="EC519" s="55"/>
      <c r="ED519" s="55"/>
      <c r="EE519" s="55"/>
      <c r="EF519" s="55"/>
      <c r="EG519" s="55"/>
      <c r="EH519" s="55"/>
      <c r="EI519" s="55"/>
      <c r="EJ519" s="55"/>
      <c r="EK519" s="55"/>
      <c r="EL519" s="55"/>
      <c r="EM519" s="55"/>
      <c r="EN519" s="55"/>
      <c r="EO519" s="55"/>
      <c r="EP519" s="55"/>
      <c r="EQ519" s="55"/>
      <c r="ER519" s="55"/>
      <c r="ES519" s="55"/>
      <c r="ET519" s="55"/>
      <c r="EU519" s="55"/>
      <c r="EV519" s="55"/>
      <c r="EW519" s="55"/>
      <c r="EX519" s="55"/>
      <c r="EY519" s="55"/>
      <c r="EZ519" s="55"/>
      <c r="FA519" s="55"/>
      <c r="FB519" s="55"/>
      <c r="FC519" s="55"/>
      <c r="FD519" s="55"/>
      <c r="FE519" s="55"/>
      <c r="FF519" s="55"/>
      <c r="FG519" s="55"/>
      <c r="FH519" s="55"/>
      <c r="FI519" s="55"/>
      <c r="FJ519" s="55"/>
      <c r="FK519" s="55"/>
      <c r="FL519" s="55"/>
      <c r="FM519" s="55"/>
      <c r="FN519" s="55"/>
      <c r="FO519" s="55"/>
      <c r="FP519" s="55"/>
      <c r="FQ519" s="55"/>
      <c r="FR519" s="55"/>
      <c r="FS519" s="55"/>
      <c r="FT519" s="55"/>
      <c r="FU519" s="55"/>
      <c r="FV519" s="55"/>
      <c r="FW519" s="55"/>
      <c r="FX519" s="55"/>
      <c r="FY519" s="55"/>
      <c r="FZ519" s="55"/>
      <c r="GA519" s="55"/>
      <c r="GB519" s="55"/>
      <c r="GC519" s="55"/>
      <c r="GD519" s="55"/>
      <c r="GE519" s="55"/>
      <c r="GF519" s="55"/>
      <c r="GG519" s="55"/>
      <c r="GH519" s="55"/>
      <c r="GI519" s="55"/>
      <c r="GJ519" s="55"/>
      <c r="GK519" s="55"/>
      <c r="GL519" s="55"/>
      <c r="GM519" s="55"/>
      <c r="GN519" s="55"/>
      <c r="GO519" s="55"/>
      <c r="GP519" s="55"/>
      <c r="GQ519" s="55"/>
      <c r="GR519" s="55"/>
      <c r="GS519" s="55"/>
      <c r="GT519" s="55"/>
      <c r="GU519" s="55"/>
      <c r="GV519" s="55"/>
      <c r="GW519" s="55"/>
      <c r="GX519" s="55"/>
      <c r="GY519" s="55"/>
      <c r="GZ519" s="55"/>
      <c r="HA519" s="55"/>
      <c r="HB519" s="55"/>
      <c r="HC519" s="55"/>
      <c r="HD519" s="55"/>
    </row>
    <row r="520" spans="1:212" ht="19.5" customHeight="1">
      <c r="A520" s="55"/>
      <c r="B520" s="91"/>
      <c r="C520" s="69"/>
      <c r="D520" s="60"/>
      <c r="E520" s="60"/>
      <c r="F520" s="60"/>
      <c r="G520" s="60"/>
      <c r="DJ520" s="55"/>
      <c r="DK520" s="55"/>
      <c r="DL520" s="55"/>
      <c r="DM520" s="55"/>
      <c r="DN520" s="55"/>
      <c r="DO520" s="55"/>
      <c r="DP520" s="55"/>
      <c r="DQ520" s="55"/>
      <c r="DR520" s="55"/>
      <c r="DS520" s="55"/>
      <c r="DT520" s="55"/>
      <c r="DU520" s="55"/>
      <c r="DV520" s="55"/>
      <c r="DW520" s="55"/>
      <c r="DX520" s="55"/>
      <c r="DY520" s="55"/>
      <c r="DZ520" s="55"/>
      <c r="EA520" s="55"/>
      <c r="EB520" s="55"/>
      <c r="EC520" s="55"/>
      <c r="ED520" s="55"/>
      <c r="EE520" s="55"/>
      <c r="EF520" s="55"/>
      <c r="EG520" s="55"/>
      <c r="EH520" s="55"/>
      <c r="EI520" s="55"/>
      <c r="EJ520" s="55"/>
      <c r="EK520" s="55"/>
      <c r="EL520" s="55"/>
      <c r="EM520" s="55"/>
      <c r="EN520" s="55"/>
      <c r="EO520" s="55"/>
      <c r="EP520" s="55"/>
      <c r="EQ520" s="55"/>
      <c r="ER520" s="55"/>
      <c r="ES520" s="55"/>
      <c r="ET520" s="55"/>
      <c r="EU520" s="55"/>
      <c r="EV520" s="55"/>
      <c r="EW520" s="55"/>
      <c r="EX520" s="55"/>
      <c r="EY520" s="55"/>
      <c r="EZ520" s="55"/>
      <c r="FA520" s="55"/>
      <c r="FB520" s="55"/>
      <c r="FC520" s="55"/>
      <c r="FD520" s="55"/>
      <c r="FE520" s="55"/>
      <c r="FF520" s="55"/>
      <c r="FG520" s="55"/>
      <c r="FH520" s="55"/>
      <c r="FI520" s="55"/>
      <c r="FJ520" s="55"/>
      <c r="FK520" s="55"/>
      <c r="FL520" s="55"/>
      <c r="FM520" s="55"/>
      <c r="FN520" s="55"/>
      <c r="FO520" s="55"/>
      <c r="FP520" s="55"/>
      <c r="FQ520" s="55"/>
      <c r="FR520" s="55"/>
      <c r="FS520" s="55"/>
      <c r="FT520" s="55"/>
      <c r="FU520" s="55"/>
      <c r="FV520" s="55"/>
      <c r="FW520" s="55"/>
      <c r="FX520" s="55"/>
      <c r="FY520" s="55"/>
      <c r="FZ520" s="55"/>
      <c r="GA520" s="55"/>
      <c r="GB520" s="55"/>
      <c r="GC520" s="55"/>
      <c r="GD520" s="55"/>
      <c r="GE520" s="55"/>
      <c r="GF520" s="55"/>
      <c r="GG520" s="55"/>
      <c r="GH520" s="55"/>
      <c r="GI520" s="55"/>
      <c r="GJ520" s="55"/>
      <c r="GK520" s="55"/>
      <c r="GL520" s="55"/>
      <c r="GM520" s="55"/>
      <c r="GN520" s="55"/>
      <c r="GO520" s="55"/>
      <c r="GP520" s="55"/>
      <c r="GQ520" s="55"/>
      <c r="GR520" s="55"/>
      <c r="GS520" s="55"/>
      <c r="GT520" s="55"/>
      <c r="GU520" s="55"/>
      <c r="GV520" s="55"/>
      <c r="GW520" s="55"/>
      <c r="GX520" s="55"/>
      <c r="GY520" s="55"/>
      <c r="GZ520" s="55"/>
      <c r="HA520" s="55"/>
      <c r="HB520" s="55"/>
      <c r="HC520" s="55"/>
      <c r="HD520" s="55"/>
    </row>
    <row r="521" spans="1:212" ht="19.5" customHeight="1">
      <c r="A521" s="55"/>
      <c r="B521" s="91"/>
      <c r="C521" s="69"/>
      <c r="D521" s="60"/>
      <c r="E521" s="60"/>
      <c r="F521" s="60"/>
      <c r="G521" s="60"/>
      <c r="DJ521" s="55"/>
      <c r="DK521" s="55"/>
      <c r="DL521" s="55"/>
      <c r="DM521" s="55"/>
      <c r="DN521" s="55"/>
      <c r="DO521" s="55"/>
      <c r="DP521" s="55"/>
      <c r="DQ521" s="55"/>
      <c r="DR521" s="55"/>
      <c r="DS521" s="55"/>
      <c r="DT521" s="55"/>
      <c r="DU521" s="55"/>
      <c r="DV521" s="55"/>
      <c r="DW521" s="55"/>
      <c r="DX521" s="55"/>
      <c r="DY521" s="55"/>
      <c r="DZ521" s="55"/>
      <c r="EA521" s="55"/>
      <c r="EB521" s="55"/>
      <c r="EC521" s="55"/>
      <c r="ED521" s="55"/>
      <c r="EE521" s="55"/>
      <c r="EF521" s="55"/>
      <c r="EG521" s="55"/>
      <c r="EH521" s="55"/>
      <c r="EI521" s="55"/>
      <c r="EJ521" s="55"/>
      <c r="EK521" s="55"/>
      <c r="EL521" s="55"/>
      <c r="EM521" s="55"/>
      <c r="EN521" s="55"/>
      <c r="EO521" s="55"/>
      <c r="EP521" s="55"/>
      <c r="EQ521" s="55"/>
      <c r="ER521" s="55"/>
      <c r="ES521" s="55"/>
      <c r="ET521" s="55"/>
      <c r="EU521" s="55"/>
      <c r="EV521" s="55"/>
      <c r="EW521" s="55"/>
      <c r="EX521" s="55"/>
      <c r="EY521" s="55"/>
      <c r="EZ521" s="55"/>
      <c r="FA521" s="55"/>
      <c r="FB521" s="55"/>
      <c r="FC521" s="55"/>
      <c r="FD521" s="55"/>
      <c r="FE521" s="55"/>
      <c r="FF521" s="55"/>
      <c r="FG521" s="55"/>
      <c r="FH521" s="55"/>
      <c r="FI521" s="55"/>
      <c r="FJ521" s="55"/>
      <c r="FK521" s="55"/>
      <c r="FL521" s="55"/>
      <c r="FM521" s="55"/>
      <c r="FN521" s="55"/>
      <c r="FO521" s="55"/>
      <c r="FP521" s="55"/>
      <c r="FQ521" s="55"/>
      <c r="FR521" s="55"/>
      <c r="FS521" s="55"/>
      <c r="FT521" s="55"/>
      <c r="FU521" s="55"/>
      <c r="FV521" s="55"/>
      <c r="FW521" s="55"/>
      <c r="FX521" s="55"/>
      <c r="FY521" s="55"/>
      <c r="FZ521" s="55"/>
      <c r="GA521" s="55"/>
      <c r="GB521" s="55"/>
      <c r="GC521" s="55"/>
      <c r="GD521" s="55"/>
      <c r="GE521" s="55"/>
      <c r="GF521" s="55"/>
      <c r="GG521" s="55"/>
      <c r="GH521" s="55"/>
      <c r="GI521" s="55"/>
      <c r="GJ521" s="55"/>
      <c r="GK521" s="55"/>
      <c r="GL521" s="55"/>
      <c r="GM521" s="55"/>
      <c r="GN521" s="55"/>
      <c r="GO521" s="55"/>
      <c r="GP521" s="55"/>
      <c r="GQ521" s="55"/>
      <c r="GR521" s="55"/>
      <c r="GS521" s="55"/>
      <c r="GT521" s="55"/>
      <c r="GU521" s="55"/>
      <c r="GV521" s="55"/>
      <c r="GW521" s="55"/>
      <c r="GX521" s="55"/>
      <c r="GY521" s="55"/>
      <c r="GZ521" s="55"/>
      <c r="HA521" s="55"/>
      <c r="HB521" s="55"/>
      <c r="HC521" s="55"/>
      <c r="HD521" s="55"/>
    </row>
    <row r="522" spans="1:212" ht="19.5" customHeight="1">
      <c r="A522" s="55"/>
      <c r="B522" s="91"/>
      <c r="C522" s="69"/>
      <c r="D522" s="60"/>
      <c r="E522" s="60"/>
      <c r="F522" s="60"/>
      <c r="G522" s="60"/>
      <c r="DJ522" s="55"/>
      <c r="DK522" s="55"/>
      <c r="DL522" s="55"/>
      <c r="DM522" s="55"/>
      <c r="DN522" s="55"/>
      <c r="DO522" s="55"/>
      <c r="DP522" s="55"/>
      <c r="DQ522" s="55"/>
      <c r="DR522" s="55"/>
      <c r="DS522" s="55"/>
      <c r="DT522" s="55"/>
      <c r="DU522" s="55"/>
      <c r="DV522" s="55"/>
      <c r="DW522" s="55"/>
      <c r="DX522" s="55"/>
      <c r="DY522" s="55"/>
      <c r="DZ522" s="55"/>
      <c r="EA522" s="55"/>
      <c r="EB522" s="55"/>
      <c r="EC522" s="55"/>
      <c r="ED522" s="55"/>
      <c r="EE522" s="55"/>
      <c r="EF522" s="55"/>
      <c r="EG522" s="55"/>
      <c r="EH522" s="55"/>
      <c r="EI522" s="55"/>
      <c r="EJ522" s="55"/>
      <c r="EK522" s="55"/>
      <c r="EL522" s="55"/>
      <c r="EM522" s="55"/>
      <c r="EN522" s="55"/>
      <c r="EO522" s="55"/>
      <c r="EP522" s="55"/>
      <c r="EQ522" s="55"/>
      <c r="ER522" s="55"/>
      <c r="ES522" s="55"/>
      <c r="ET522" s="55"/>
      <c r="EU522" s="55"/>
      <c r="EV522" s="55"/>
      <c r="EW522" s="55"/>
      <c r="EX522" s="55"/>
      <c r="EY522" s="55"/>
      <c r="EZ522" s="55"/>
      <c r="FA522" s="55"/>
      <c r="FB522" s="55"/>
      <c r="FC522" s="55"/>
      <c r="FD522" s="55"/>
      <c r="FE522" s="55"/>
      <c r="FF522" s="55"/>
      <c r="FG522" s="55"/>
      <c r="FH522" s="55"/>
      <c r="FI522" s="55"/>
      <c r="FJ522" s="55"/>
      <c r="FK522" s="55"/>
      <c r="FL522" s="55"/>
      <c r="FM522" s="55"/>
      <c r="FN522" s="55"/>
      <c r="FO522" s="55"/>
      <c r="FP522" s="55"/>
      <c r="FQ522" s="55"/>
      <c r="FR522" s="55"/>
      <c r="FS522" s="55"/>
      <c r="FT522" s="55"/>
      <c r="FU522" s="55"/>
      <c r="FV522" s="55"/>
      <c r="FW522" s="55"/>
      <c r="FX522" s="55"/>
      <c r="FY522" s="55"/>
      <c r="FZ522" s="55"/>
      <c r="GA522" s="55"/>
      <c r="GB522" s="55"/>
      <c r="GC522" s="55"/>
      <c r="GD522" s="55"/>
      <c r="GE522" s="55"/>
      <c r="GF522" s="55"/>
      <c r="GG522" s="55"/>
      <c r="GH522" s="55"/>
      <c r="GI522" s="55"/>
      <c r="GJ522" s="55"/>
      <c r="GK522" s="55"/>
      <c r="GL522" s="55"/>
      <c r="GM522" s="55"/>
      <c r="GN522" s="55"/>
      <c r="GO522" s="55"/>
      <c r="GP522" s="55"/>
      <c r="GQ522" s="55"/>
      <c r="GR522" s="55"/>
      <c r="GS522" s="55"/>
      <c r="GT522" s="55"/>
      <c r="GU522" s="55"/>
      <c r="GV522" s="55"/>
      <c r="GW522" s="55"/>
      <c r="GX522" s="55"/>
      <c r="GY522" s="55"/>
      <c r="GZ522" s="55"/>
      <c r="HA522" s="55"/>
      <c r="HB522" s="55"/>
      <c r="HC522" s="55"/>
      <c r="HD522" s="55"/>
    </row>
    <row r="523" spans="1:212" ht="19.5" customHeight="1">
      <c r="A523" s="55"/>
      <c r="B523" s="91"/>
      <c r="C523" s="69"/>
      <c r="D523" s="60"/>
      <c r="E523" s="60"/>
      <c r="F523" s="60"/>
      <c r="G523" s="60"/>
      <c r="DJ523" s="55"/>
      <c r="DK523" s="55"/>
      <c r="DL523" s="55"/>
      <c r="DM523" s="55"/>
      <c r="DN523" s="55"/>
      <c r="DO523" s="55"/>
      <c r="DP523" s="55"/>
      <c r="DQ523" s="55"/>
      <c r="DR523" s="55"/>
      <c r="DS523" s="55"/>
      <c r="DT523" s="55"/>
      <c r="DU523" s="55"/>
      <c r="DV523" s="55"/>
      <c r="DW523" s="55"/>
      <c r="DX523" s="55"/>
      <c r="DY523" s="55"/>
      <c r="DZ523" s="55"/>
      <c r="EA523" s="55"/>
      <c r="EB523" s="55"/>
      <c r="EC523" s="55"/>
      <c r="ED523" s="55"/>
      <c r="EE523" s="55"/>
      <c r="EF523" s="55"/>
      <c r="EG523" s="55"/>
      <c r="EH523" s="55"/>
      <c r="EI523" s="55"/>
      <c r="EJ523" s="55"/>
      <c r="EK523" s="55"/>
      <c r="EL523" s="55"/>
      <c r="EM523" s="55"/>
      <c r="EN523" s="55"/>
      <c r="EO523" s="55"/>
      <c r="EP523" s="55"/>
      <c r="EQ523" s="55"/>
      <c r="ER523" s="55"/>
      <c r="ES523" s="55"/>
      <c r="ET523" s="55"/>
      <c r="EU523" s="55"/>
      <c r="EV523" s="55"/>
      <c r="EW523" s="55"/>
      <c r="EX523" s="55"/>
      <c r="EY523" s="55"/>
      <c r="EZ523" s="55"/>
      <c r="FA523" s="55"/>
      <c r="FB523" s="55"/>
      <c r="FC523" s="55"/>
      <c r="FD523" s="55"/>
      <c r="FE523" s="55"/>
      <c r="FF523" s="55"/>
      <c r="FG523" s="55"/>
      <c r="FH523" s="55"/>
      <c r="FI523" s="55"/>
      <c r="FJ523" s="55"/>
      <c r="FK523" s="55"/>
      <c r="FL523" s="55"/>
      <c r="FM523" s="55"/>
      <c r="FN523" s="55"/>
      <c r="FO523" s="55"/>
      <c r="FP523" s="55"/>
      <c r="FQ523" s="55"/>
      <c r="FR523" s="55"/>
      <c r="FS523" s="55"/>
      <c r="FT523" s="55"/>
      <c r="FU523" s="55"/>
      <c r="FV523" s="55"/>
      <c r="FW523" s="55"/>
      <c r="FX523" s="55"/>
      <c r="FY523" s="55"/>
      <c r="FZ523" s="55"/>
      <c r="GA523" s="55"/>
      <c r="GB523" s="55"/>
      <c r="GC523" s="55"/>
      <c r="GD523" s="55"/>
      <c r="GE523" s="55"/>
      <c r="GF523" s="55"/>
      <c r="GG523" s="55"/>
      <c r="GH523" s="55"/>
      <c r="GI523" s="55"/>
      <c r="GJ523" s="55"/>
      <c r="GK523" s="55"/>
      <c r="GL523" s="55"/>
      <c r="GM523" s="55"/>
      <c r="GN523" s="55"/>
      <c r="GO523" s="55"/>
      <c r="GP523" s="55"/>
      <c r="GQ523" s="55"/>
      <c r="GR523" s="55"/>
      <c r="GS523" s="55"/>
      <c r="GT523" s="55"/>
      <c r="GU523" s="55"/>
      <c r="GV523" s="55"/>
      <c r="GW523" s="55"/>
      <c r="GX523" s="55"/>
      <c r="GY523" s="55"/>
      <c r="GZ523" s="55"/>
      <c r="HA523" s="55"/>
      <c r="HB523" s="55"/>
      <c r="HC523" s="55"/>
      <c r="HD523" s="55"/>
    </row>
    <row r="524" spans="1:212" ht="19.5" customHeight="1">
      <c r="A524" s="55"/>
      <c r="B524" s="91"/>
      <c r="C524" s="69"/>
      <c r="D524" s="60"/>
      <c r="E524" s="60"/>
      <c r="F524" s="60"/>
      <c r="G524" s="60"/>
      <c r="DJ524" s="55"/>
      <c r="DK524" s="55"/>
      <c r="DL524" s="55"/>
      <c r="DM524" s="55"/>
      <c r="DN524" s="55"/>
      <c r="DO524" s="55"/>
      <c r="DP524" s="55"/>
      <c r="DQ524" s="55"/>
      <c r="DR524" s="55"/>
      <c r="DS524" s="55"/>
      <c r="DT524" s="55"/>
      <c r="DU524" s="55"/>
      <c r="DV524" s="55"/>
      <c r="DW524" s="55"/>
      <c r="DX524" s="55"/>
      <c r="DY524" s="55"/>
      <c r="DZ524" s="55"/>
      <c r="EA524" s="55"/>
      <c r="EB524" s="55"/>
      <c r="EC524" s="55"/>
      <c r="ED524" s="55"/>
      <c r="EE524" s="55"/>
      <c r="EF524" s="55"/>
      <c r="EG524" s="55"/>
      <c r="EH524" s="55"/>
      <c r="EI524" s="55"/>
      <c r="EJ524" s="55"/>
      <c r="EK524" s="55"/>
      <c r="EL524" s="55"/>
      <c r="EM524" s="55"/>
      <c r="EN524" s="55"/>
      <c r="EO524" s="55"/>
      <c r="EP524" s="55"/>
      <c r="EQ524" s="55"/>
      <c r="ER524" s="55"/>
      <c r="ES524" s="55"/>
      <c r="ET524" s="55"/>
      <c r="EU524" s="55"/>
      <c r="EV524" s="55"/>
      <c r="EW524" s="55"/>
      <c r="EX524" s="55"/>
      <c r="EY524" s="55"/>
      <c r="EZ524" s="55"/>
      <c r="FA524" s="55"/>
      <c r="FB524" s="55"/>
      <c r="FC524" s="55"/>
      <c r="FD524" s="55"/>
      <c r="FE524" s="55"/>
      <c r="FF524" s="55"/>
      <c r="FG524" s="55"/>
      <c r="FH524" s="55"/>
      <c r="FI524" s="55"/>
      <c r="FJ524" s="55"/>
      <c r="FK524" s="55"/>
      <c r="FL524" s="55"/>
      <c r="FM524" s="55"/>
      <c r="FN524" s="55"/>
      <c r="FO524" s="55"/>
      <c r="FP524" s="55"/>
      <c r="FQ524" s="55"/>
      <c r="FR524" s="55"/>
      <c r="FS524" s="55"/>
      <c r="FT524" s="55"/>
      <c r="FU524" s="55"/>
      <c r="FV524" s="55"/>
      <c r="FW524" s="55"/>
      <c r="FX524" s="55"/>
      <c r="FY524" s="55"/>
      <c r="FZ524" s="55"/>
      <c r="GA524" s="55"/>
      <c r="GB524" s="55"/>
      <c r="GC524" s="55"/>
      <c r="GD524" s="55"/>
      <c r="GE524" s="55"/>
      <c r="GF524" s="55"/>
      <c r="GG524" s="55"/>
      <c r="GH524" s="55"/>
      <c r="GI524" s="55"/>
      <c r="GJ524" s="55"/>
      <c r="GK524" s="55"/>
      <c r="GL524" s="55"/>
      <c r="GM524" s="55"/>
      <c r="GN524" s="55"/>
      <c r="GO524" s="55"/>
      <c r="GP524" s="55"/>
      <c r="GQ524" s="55"/>
      <c r="GR524" s="55"/>
      <c r="GS524" s="55"/>
      <c r="GT524" s="55"/>
      <c r="GU524" s="55"/>
      <c r="GV524" s="55"/>
      <c r="GW524" s="55"/>
      <c r="GX524" s="55"/>
      <c r="GY524" s="55"/>
      <c r="GZ524" s="55"/>
      <c r="HA524" s="55"/>
      <c r="HB524" s="55"/>
      <c r="HC524" s="55"/>
      <c r="HD524" s="55"/>
    </row>
    <row r="525" spans="1:212" ht="19.5" customHeight="1">
      <c r="A525" s="55"/>
      <c r="B525" s="91"/>
      <c r="C525" s="69"/>
      <c r="D525" s="60"/>
      <c r="E525" s="60"/>
      <c r="F525" s="60"/>
      <c r="G525" s="60"/>
      <c r="DJ525" s="55"/>
      <c r="DK525" s="55"/>
      <c r="DL525" s="55"/>
      <c r="DM525" s="55"/>
      <c r="DN525" s="55"/>
      <c r="DO525" s="55"/>
      <c r="DP525" s="55"/>
      <c r="DQ525" s="55"/>
      <c r="DR525" s="55"/>
      <c r="DS525" s="55"/>
      <c r="DT525" s="55"/>
      <c r="DU525" s="55"/>
      <c r="DV525" s="55"/>
      <c r="DW525" s="55"/>
      <c r="DX525" s="55"/>
      <c r="DY525" s="55"/>
      <c r="DZ525" s="55"/>
      <c r="EA525" s="55"/>
      <c r="EB525" s="55"/>
      <c r="EC525" s="55"/>
      <c r="ED525" s="55"/>
      <c r="EE525" s="55"/>
      <c r="EF525" s="55"/>
      <c r="EG525" s="55"/>
      <c r="EH525" s="55"/>
      <c r="EI525" s="55"/>
      <c r="EJ525" s="55"/>
      <c r="EK525" s="55"/>
      <c r="EL525" s="55"/>
      <c r="EM525" s="55"/>
      <c r="EN525" s="55"/>
      <c r="EO525" s="55"/>
      <c r="EP525" s="55"/>
      <c r="EQ525" s="55"/>
      <c r="ER525" s="55"/>
      <c r="ES525" s="55"/>
      <c r="ET525" s="55"/>
      <c r="EU525" s="55"/>
      <c r="EV525" s="55"/>
      <c r="EW525" s="55"/>
      <c r="EX525" s="55"/>
      <c r="EY525" s="55"/>
      <c r="EZ525" s="55"/>
      <c r="FA525" s="55"/>
      <c r="FB525" s="55"/>
      <c r="FC525" s="55"/>
      <c r="FD525" s="55"/>
      <c r="FE525" s="55"/>
      <c r="FF525" s="55"/>
      <c r="FG525" s="55"/>
      <c r="FH525" s="55"/>
      <c r="FI525" s="55"/>
      <c r="FJ525" s="55"/>
      <c r="FK525" s="55"/>
      <c r="FL525" s="55"/>
      <c r="FM525" s="55"/>
      <c r="FN525" s="55"/>
      <c r="FO525" s="55"/>
      <c r="FP525" s="55"/>
      <c r="FQ525" s="55"/>
      <c r="FR525" s="55"/>
      <c r="FS525" s="55"/>
      <c r="FT525" s="55"/>
      <c r="FU525" s="55"/>
      <c r="FV525" s="55"/>
      <c r="FW525" s="55"/>
      <c r="FX525" s="55"/>
      <c r="FY525" s="55"/>
      <c r="FZ525" s="55"/>
      <c r="GA525" s="55"/>
      <c r="GB525" s="55"/>
      <c r="GC525" s="55"/>
      <c r="GD525" s="55"/>
      <c r="GE525" s="55"/>
      <c r="GF525" s="55"/>
      <c r="GG525" s="55"/>
      <c r="GH525" s="55"/>
      <c r="GI525" s="55"/>
      <c r="GJ525" s="55"/>
      <c r="GK525" s="55"/>
      <c r="GL525" s="55"/>
      <c r="GM525" s="55"/>
      <c r="GN525" s="55"/>
      <c r="GO525" s="55"/>
      <c r="GP525" s="55"/>
      <c r="GQ525" s="55"/>
      <c r="GR525" s="55"/>
      <c r="GS525" s="55"/>
      <c r="GT525" s="55"/>
      <c r="GU525" s="55"/>
      <c r="GV525" s="55"/>
      <c r="GW525" s="55"/>
      <c r="GX525" s="55"/>
      <c r="GY525" s="55"/>
      <c r="GZ525" s="55"/>
      <c r="HA525" s="55"/>
      <c r="HB525" s="55"/>
      <c r="HC525" s="55"/>
      <c r="HD525" s="55"/>
    </row>
    <row r="526" spans="1:7" ht="19.5" customHeight="1">
      <c r="A526" s="55"/>
      <c r="B526" s="91"/>
      <c r="C526" s="69"/>
      <c r="D526" s="60"/>
      <c r="E526" s="60"/>
      <c r="F526" s="60"/>
      <c r="G526" s="60"/>
    </row>
    <row r="527" spans="1:7" ht="19.5" customHeight="1">
      <c r="A527" s="55"/>
      <c r="B527" s="91"/>
      <c r="C527" s="69"/>
      <c r="D527" s="60"/>
      <c r="E527" s="60"/>
      <c r="F527" s="60"/>
      <c r="G527" s="60"/>
    </row>
    <row r="528" spans="1:7" ht="19.5" customHeight="1">
      <c r="A528" s="55"/>
      <c r="B528" s="91"/>
      <c r="C528" s="69"/>
      <c r="D528" s="60"/>
      <c r="E528" s="60"/>
      <c r="F528" s="60"/>
      <c r="G528" s="60"/>
    </row>
    <row r="529" spans="1:7" ht="19.5" customHeight="1">
      <c r="A529" s="55"/>
      <c r="B529" s="91"/>
      <c r="C529" s="69"/>
      <c r="D529" s="60"/>
      <c r="E529" s="60"/>
      <c r="F529" s="60"/>
      <c r="G529" s="60"/>
    </row>
    <row r="530" spans="1:7" ht="19.5" customHeight="1">
      <c r="A530" s="55"/>
      <c r="B530" s="91"/>
      <c r="C530" s="69"/>
      <c r="D530" s="60"/>
      <c r="E530" s="60"/>
      <c r="F530" s="60"/>
      <c r="G530" s="60"/>
    </row>
    <row r="531" spans="1:7" ht="19.5" customHeight="1">
      <c r="A531" s="55"/>
      <c r="B531" s="91"/>
      <c r="C531" s="69"/>
      <c r="D531" s="60"/>
      <c r="E531" s="60"/>
      <c r="F531" s="60"/>
      <c r="G531" s="60"/>
    </row>
    <row r="532" spans="1:7" ht="19.5" customHeight="1">
      <c r="A532" s="55"/>
      <c r="B532" s="91"/>
      <c r="C532" s="69"/>
      <c r="D532" s="60"/>
      <c r="E532" s="60"/>
      <c r="F532" s="60"/>
      <c r="G532" s="60"/>
    </row>
    <row r="533" spans="1:7" ht="19.5" customHeight="1">
      <c r="A533" s="55"/>
      <c r="B533" s="91"/>
      <c r="C533" s="69"/>
      <c r="D533" s="60"/>
      <c r="E533" s="60"/>
      <c r="F533" s="60"/>
      <c r="G533" s="60"/>
    </row>
    <row r="534" spans="1:7" ht="19.5" customHeight="1">
      <c r="A534" s="55"/>
      <c r="B534" s="91"/>
      <c r="C534" s="69"/>
      <c r="D534" s="60"/>
      <c r="E534" s="60"/>
      <c r="F534" s="60"/>
      <c r="G534" s="60"/>
    </row>
    <row r="535" spans="1:7" ht="19.5" customHeight="1">
      <c r="A535" s="55"/>
      <c r="B535" s="91"/>
      <c r="C535" s="69"/>
      <c r="D535" s="60"/>
      <c r="E535" s="60"/>
      <c r="F535" s="60"/>
      <c r="G535" s="60"/>
    </row>
    <row r="536" spans="1:7" ht="19.5" customHeight="1">
      <c r="A536" s="55"/>
      <c r="B536" s="91"/>
      <c r="C536" s="69"/>
      <c r="D536" s="60"/>
      <c r="E536" s="60"/>
      <c r="F536" s="60"/>
      <c r="G536" s="60"/>
    </row>
    <row r="537" spans="1:7" ht="19.5" customHeight="1">
      <c r="A537" s="55"/>
      <c r="B537" s="91"/>
      <c r="C537" s="69"/>
      <c r="D537" s="60"/>
      <c r="E537" s="60"/>
      <c r="F537" s="60"/>
      <c r="G537" s="60"/>
    </row>
    <row r="538" spans="1:7" ht="19.5" customHeight="1">
      <c r="A538" s="55"/>
      <c r="B538" s="91"/>
      <c r="C538" s="69"/>
      <c r="D538" s="60"/>
      <c r="E538" s="60"/>
      <c r="F538" s="60"/>
      <c r="G538" s="60"/>
    </row>
    <row r="539" spans="1:7" ht="19.5" customHeight="1">
      <c r="A539" s="55"/>
      <c r="B539" s="91"/>
      <c r="C539" s="69"/>
      <c r="D539" s="60"/>
      <c r="E539" s="60"/>
      <c r="F539" s="60"/>
      <c r="G539" s="60"/>
    </row>
    <row r="540" spans="1:7" ht="19.5" customHeight="1">
      <c r="A540" s="55"/>
      <c r="B540" s="91"/>
      <c r="C540" s="69"/>
      <c r="D540" s="60"/>
      <c r="E540" s="60"/>
      <c r="F540" s="60"/>
      <c r="G540" s="60"/>
    </row>
    <row r="541" spans="1:7" ht="19.5" customHeight="1">
      <c r="A541" s="55"/>
      <c r="B541" s="91"/>
      <c r="C541" s="69"/>
      <c r="D541" s="60"/>
      <c r="E541" s="60"/>
      <c r="F541" s="60"/>
      <c r="G541" s="60"/>
    </row>
    <row r="542" spans="1:7" ht="19.5" customHeight="1">
      <c r="A542" s="55"/>
      <c r="B542" s="91"/>
      <c r="C542" s="69"/>
      <c r="D542" s="60"/>
      <c r="E542" s="60"/>
      <c r="F542" s="60"/>
      <c r="G542" s="60"/>
    </row>
    <row r="543" spans="1:7" ht="19.5" customHeight="1">
      <c r="A543" s="55"/>
      <c r="B543" s="91"/>
      <c r="C543" s="69"/>
      <c r="D543" s="60"/>
      <c r="E543" s="60"/>
      <c r="F543" s="60"/>
      <c r="G543" s="60"/>
    </row>
    <row r="544" spans="1:7" ht="19.5" customHeight="1">
      <c r="A544" s="55"/>
      <c r="B544" s="91"/>
      <c r="C544" s="69"/>
      <c r="D544" s="60"/>
      <c r="E544" s="60"/>
      <c r="F544" s="60"/>
      <c r="G544" s="60"/>
    </row>
    <row r="545" spans="1:7" ht="19.5" customHeight="1">
      <c r="A545" s="55"/>
      <c r="B545" s="91"/>
      <c r="C545" s="69"/>
      <c r="D545" s="60"/>
      <c r="E545" s="60"/>
      <c r="F545" s="60"/>
      <c r="G545" s="60"/>
    </row>
    <row r="546" spans="1:7" ht="19.5" customHeight="1">
      <c r="A546" s="55"/>
      <c r="B546" s="91"/>
      <c r="C546" s="69"/>
      <c r="D546" s="60"/>
      <c r="E546" s="60"/>
      <c r="F546" s="60"/>
      <c r="G546" s="60"/>
    </row>
    <row r="547" spans="1:7" ht="19.5" customHeight="1">
      <c r="A547" s="55"/>
      <c r="B547" s="91"/>
      <c r="C547" s="69"/>
      <c r="D547" s="60"/>
      <c r="E547" s="60"/>
      <c r="F547" s="60"/>
      <c r="G547" s="60"/>
    </row>
    <row r="548" spans="1:7" ht="19.5" customHeight="1">
      <c r="A548" s="55"/>
      <c r="B548" s="91"/>
      <c r="C548" s="69"/>
      <c r="D548" s="60"/>
      <c r="E548" s="60"/>
      <c r="F548" s="60"/>
      <c r="G548" s="60"/>
    </row>
    <row r="549" spans="1:7" ht="19.5" customHeight="1">
      <c r="A549" s="55"/>
      <c r="B549" s="91"/>
      <c r="C549" s="69"/>
      <c r="D549" s="60"/>
      <c r="E549" s="60"/>
      <c r="F549" s="60"/>
      <c r="G549" s="60"/>
    </row>
    <row r="550" spans="1:7" ht="19.5" customHeight="1">
      <c r="A550" s="55"/>
      <c r="B550" s="91"/>
      <c r="C550" s="69"/>
      <c r="D550" s="60"/>
      <c r="E550" s="60"/>
      <c r="F550" s="60"/>
      <c r="G550" s="60"/>
    </row>
    <row r="551" spans="1:7" ht="19.5" customHeight="1">
      <c r="A551" s="55"/>
      <c r="B551" s="91"/>
      <c r="C551" s="69"/>
      <c r="D551" s="60"/>
      <c r="E551" s="60"/>
      <c r="F551" s="60"/>
      <c r="G551" s="60"/>
    </row>
    <row r="552" spans="1:7" ht="19.5" customHeight="1">
      <c r="A552" s="55"/>
      <c r="B552" s="91"/>
      <c r="C552" s="69"/>
      <c r="D552" s="60"/>
      <c r="E552" s="60"/>
      <c r="F552" s="60"/>
      <c r="G552" s="60"/>
    </row>
    <row r="553" spans="1:7" ht="19.5" customHeight="1">
      <c r="A553" s="55"/>
      <c r="B553" s="91"/>
      <c r="C553" s="69"/>
      <c r="D553" s="60"/>
      <c r="E553" s="60"/>
      <c r="F553" s="60"/>
      <c r="G553" s="60"/>
    </row>
    <row r="554" spans="1:7" ht="19.5" customHeight="1">
      <c r="A554" s="55"/>
      <c r="B554" s="91"/>
      <c r="C554" s="69"/>
      <c r="D554" s="60"/>
      <c r="E554" s="60"/>
      <c r="F554" s="60"/>
      <c r="G554" s="60"/>
    </row>
    <row r="555" spans="1:7" ht="19.5" customHeight="1">
      <c r="A555" s="55"/>
      <c r="B555" s="91"/>
      <c r="C555" s="69"/>
      <c r="D555" s="60"/>
      <c r="E555" s="60"/>
      <c r="F555" s="60"/>
      <c r="G555" s="60"/>
    </row>
    <row r="556" spans="1:7" ht="19.5" customHeight="1">
      <c r="A556" s="55"/>
      <c r="B556" s="91"/>
      <c r="C556" s="69"/>
      <c r="D556" s="60"/>
      <c r="E556" s="60"/>
      <c r="F556" s="60"/>
      <c r="G556" s="60"/>
    </row>
    <row r="557" spans="1:7" ht="19.5" customHeight="1">
      <c r="A557" s="55"/>
      <c r="B557" s="91"/>
      <c r="C557" s="69"/>
      <c r="D557" s="60"/>
      <c r="E557" s="60"/>
      <c r="F557" s="60"/>
      <c r="G557" s="60"/>
    </row>
    <row r="558" spans="1:7" ht="19.5" customHeight="1">
      <c r="A558" s="55"/>
      <c r="B558" s="91"/>
      <c r="C558" s="69"/>
      <c r="D558" s="60"/>
      <c r="E558" s="60"/>
      <c r="F558" s="60"/>
      <c r="G558" s="60"/>
    </row>
    <row r="559" spans="1:7" ht="19.5" customHeight="1">
      <c r="A559" s="55"/>
      <c r="B559" s="91"/>
      <c r="C559" s="69"/>
      <c r="D559" s="60"/>
      <c r="E559" s="60"/>
      <c r="F559" s="60"/>
      <c r="G559" s="60"/>
    </row>
    <row r="560" spans="1:7" ht="19.5" customHeight="1">
      <c r="A560" s="55"/>
      <c r="B560" s="91"/>
      <c r="C560" s="69"/>
      <c r="D560" s="60"/>
      <c r="E560" s="60"/>
      <c r="F560" s="60"/>
      <c r="G560" s="60"/>
    </row>
    <row r="561" spans="1:7" ht="19.5" customHeight="1">
      <c r="A561" s="55"/>
      <c r="B561" s="91"/>
      <c r="C561" s="69"/>
      <c r="D561" s="60"/>
      <c r="E561" s="60"/>
      <c r="F561" s="60"/>
      <c r="G561" s="60"/>
    </row>
    <row r="562" spans="1:7" ht="19.5" customHeight="1">
      <c r="A562" s="55"/>
      <c r="B562" s="91"/>
      <c r="C562" s="69"/>
      <c r="D562" s="60"/>
      <c r="E562" s="60"/>
      <c r="F562" s="60"/>
      <c r="G562" s="60"/>
    </row>
    <row r="563" spans="1:7" ht="19.5" customHeight="1">
      <c r="A563" s="55"/>
      <c r="B563" s="91"/>
      <c r="C563" s="69"/>
      <c r="D563" s="60"/>
      <c r="E563" s="60"/>
      <c r="F563" s="60"/>
      <c r="G563" s="60"/>
    </row>
    <row r="564" spans="1:7" ht="19.5" customHeight="1">
      <c r="A564" s="55"/>
      <c r="B564" s="91"/>
      <c r="C564" s="69"/>
      <c r="D564" s="60"/>
      <c r="E564" s="60"/>
      <c r="F564" s="60"/>
      <c r="G564" s="60"/>
    </row>
    <row r="565" spans="1:7" ht="19.5" customHeight="1">
      <c r="A565" s="55"/>
      <c r="B565" s="91"/>
      <c r="C565" s="69"/>
      <c r="D565" s="60"/>
      <c r="E565" s="60"/>
      <c r="F565" s="60"/>
      <c r="G565" s="60"/>
    </row>
    <row r="566" spans="1:7" ht="19.5" customHeight="1">
      <c r="A566" s="55"/>
      <c r="B566" s="91"/>
      <c r="C566" s="69"/>
      <c r="D566" s="60"/>
      <c r="E566" s="60"/>
      <c r="F566" s="60"/>
      <c r="G566" s="60"/>
    </row>
    <row r="567" spans="1:7" ht="19.5" customHeight="1">
      <c r="A567" s="55"/>
      <c r="B567" s="91"/>
      <c r="C567" s="69"/>
      <c r="D567" s="60"/>
      <c r="E567" s="60"/>
      <c r="F567" s="60"/>
      <c r="G567" s="60"/>
    </row>
    <row r="568" spans="1:7" ht="19.5" customHeight="1">
      <c r="A568" s="55"/>
      <c r="B568" s="91"/>
      <c r="C568" s="69"/>
      <c r="D568" s="60"/>
      <c r="E568" s="60"/>
      <c r="F568" s="60"/>
      <c r="G568" s="60"/>
    </row>
    <row r="569" spans="1:7" ht="19.5" customHeight="1">
      <c r="A569" s="55"/>
      <c r="B569" s="91"/>
      <c r="C569" s="69"/>
      <c r="D569" s="60"/>
      <c r="E569" s="60"/>
      <c r="F569" s="60"/>
      <c r="G569" s="60"/>
    </row>
    <row r="570" spans="1:7" ht="19.5" customHeight="1">
      <c r="A570" s="55"/>
      <c r="B570" s="91"/>
      <c r="C570" s="69"/>
      <c r="D570" s="60"/>
      <c r="E570" s="60"/>
      <c r="F570" s="60"/>
      <c r="G570" s="60"/>
    </row>
    <row r="571" spans="1:7" ht="19.5" customHeight="1">
      <c r="A571" s="55"/>
      <c r="B571" s="91"/>
      <c r="C571" s="69"/>
      <c r="D571" s="60"/>
      <c r="E571" s="60"/>
      <c r="F571" s="60"/>
      <c r="G571" s="60"/>
    </row>
    <row r="572" spans="1:7" ht="19.5" customHeight="1">
      <c r="A572" s="55"/>
      <c r="B572" s="91"/>
      <c r="C572" s="69"/>
      <c r="D572" s="60"/>
      <c r="E572" s="60"/>
      <c r="F572" s="60"/>
      <c r="G572" s="60"/>
    </row>
    <row r="573" spans="1:7" ht="19.5" customHeight="1">
      <c r="A573" s="55"/>
      <c r="B573" s="91"/>
      <c r="C573" s="69"/>
      <c r="D573" s="60"/>
      <c r="E573" s="60"/>
      <c r="F573" s="60"/>
      <c r="G573" s="60"/>
    </row>
    <row r="574" spans="1:7" ht="19.5" customHeight="1">
      <c r="A574" s="55"/>
      <c r="B574" s="91"/>
      <c r="C574" s="69"/>
      <c r="D574" s="60"/>
      <c r="E574" s="60"/>
      <c r="F574" s="60"/>
      <c r="G574" s="60"/>
    </row>
    <row r="575" spans="1:7" ht="19.5" customHeight="1">
      <c r="A575" s="55"/>
      <c r="B575" s="91"/>
      <c r="C575" s="69"/>
      <c r="D575" s="60"/>
      <c r="E575" s="60"/>
      <c r="F575" s="60"/>
      <c r="G575" s="60"/>
    </row>
    <row r="576" spans="1:7" ht="19.5" customHeight="1">
      <c r="A576" s="55"/>
      <c r="B576" s="91"/>
      <c r="C576" s="69"/>
      <c r="D576" s="60"/>
      <c r="E576" s="60"/>
      <c r="F576" s="60"/>
      <c r="G576" s="60"/>
    </row>
    <row r="577" spans="1:7" ht="19.5" customHeight="1">
      <c r="A577" s="55"/>
      <c r="B577" s="91"/>
      <c r="C577" s="69"/>
      <c r="D577" s="60"/>
      <c r="E577" s="60"/>
      <c r="F577" s="60"/>
      <c r="G577" s="60"/>
    </row>
    <row r="578" spans="1:7" ht="19.5" customHeight="1">
      <c r="A578" s="55"/>
      <c r="B578" s="91"/>
      <c r="C578" s="69"/>
      <c r="D578" s="60"/>
      <c r="E578" s="60"/>
      <c r="F578" s="60"/>
      <c r="G578" s="60"/>
    </row>
    <row r="579" spans="1:7" ht="19.5" customHeight="1">
      <c r="A579" s="55"/>
      <c r="B579" s="91"/>
      <c r="C579" s="69"/>
      <c r="D579" s="60"/>
      <c r="E579" s="60"/>
      <c r="F579" s="60"/>
      <c r="G579" s="60"/>
    </row>
    <row r="580" spans="1:7" ht="19.5" customHeight="1">
      <c r="A580" s="55"/>
      <c r="B580" s="91"/>
      <c r="C580" s="69"/>
      <c r="D580" s="60"/>
      <c r="E580" s="60"/>
      <c r="F580" s="60"/>
      <c r="G580" s="60"/>
    </row>
    <row r="581" spans="1:7" ht="19.5" customHeight="1">
      <c r="A581" s="55"/>
      <c r="B581" s="91"/>
      <c r="C581" s="69"/>
      <c r="D581" s="60"/>
      <c r="E581" s="60"/>
      <c r="F581" s="60"/>
      <c r="G581" s="60"/>
    </row>
    <row r="582" spans="1:7" ht="19.5" customHeight="1">
      <c r="A582" s="55"/>
      <c r="B582" s="91"/>
      <c r="C582" s="69"/>
      <c r="D582" s="60"/>
      <c r="E582" s="60"/>
      <c r="F582" s="60"/>
      <c r="G582" s="60"/>
    </row>
    <row r="583" spans="1:7" ht="19.5" customHeight="1">
      <c r="A583" s="55"/>
      <c r="B583" s="91"/>
      <c r="C583" s="69"/>
      <c r="D583" s="60"/>
      <c r="E583" s="60"/>
      <c r="F583" s="60"/>
      <c r="G583" s="60"/>
    </row>
    <row r="584" spans="1:7" ht="19.5" customHeight="1">
      <c r="A584" s="55"/>
      <c r="B584" s="91"/>
      <c r="C584" s="69"/>
      <c r="D584" s="60"/>
      <c r="E584" s="60"/>
      <c r="F584" s="60"/>
      <c r="G584" s="60"/>
    </row>
    <row r="585" spans="1:7" ht="19.5" customHeight="1">
      <c r="A585" s="55"/>
      <c r="B585" s="91"/>
      <c r="C585" s="69"/>
      <c r="D585" s="60"/>
      <c r="E585" s="60"/>
      <c r="F585" s="60"/>
      <c r="G585" s="60"/>
    </row>
    <row r="586" spans="1:7" ht="19.5" customHeight="1">
      <c r="A586" s="55"/>
      <c r="B586" s="91"/>
      <c r="C586" s="69"/>
      <c r="D586" s="60"/>
      <c r="E586" s="60"/>
      <c r="F586" s="60"/>
      <c r="G586" s="60"/>
    </row>
    <row r="587" spans="1:7" ht="19.5" customHeight="1">
      <c r="A587" s="55"/>
      <c r="B587" s="91"/>
      <c r="C587" s="69"/>
      <c r="D587" s="60"/>
      <c r="E587" s="60"/>
      <c r="F587" s="60"/>
      <c r="G587" s="60"/>
    </row>
    <row r="588" spans="1:7" ht="19.5" customHeight="1">
      <c r="A588" s="55"/>
      <c r="B588" s="91"/>
      <c r="C588" s="69"/>
      <c r="D588" s="60"/>
      <c r="E588" s="60"/>
      <c r="F588" s="60"/>
      <c r="G588" s="60"/>
    </row>
    <row r="589" spans="1:7" ht="19.5" customHeight="1">
      <c r="A589" s="55"/>
      <c r="B589" s="91"/>
      <c r="C589" s="69"/>
      <c r="D589" s="60"/>
      <c r="E589" s="60"/>
      <c r="F589" s="60"/>
      <c r="G589" s="60"/>
    </row>
    <row r="590" spans="1:7" ht="19.5" customHeight="1">
      <c r="A590" s="55"/>
      <c r="B590" s="91"/>
      <c r="C590" s="69"/>
      <c r="D590" s="60"/>
      <c r="E590" s="60"/>
      <c r="F590" s="60"/>
      <c r="G590" s="60"/>
    </row>
    <row r="591" spans="1:7" ht="19.5" customHeight="1">
      <c r="A591" s="55"/>
      <c r="B591" s="91"/>
      <c r="C591" s="69"/>
      <c r="D591" s="60"/>
      <c r="E591" s="60"/>
      <c r="F591" s="60"/>
      <c r="G591" s="60"/>
    </row>
    <row r="592" spans="1:7" ht="19.5" customHeight="1">
      <c r="A592" s="55"/>
      <c r="B592" s="91"/>
      <c r="C592" s="69"/>
      <c r="D592" s="60"/>
      <c r="E592" s="60"/>
      <c r="F592" s="60"/>
      <c r="G592" s="60"/>
    </row>
    <row r="593" spans="1:7" ht="19.5" customHeight="1">
      <c r="A593" s="55"/>
      <c r="B593" s="91"/>
      <c r="C593" s="69"/>
      <c r="D593" s="60"/>
      <c r="E593" s="60"/>
      <c r="F593" s="60"/>
      <c r="G593" s="60"/>
    </row>
    <row r="594" spans="1:7" ht="19.5" customHeight="1">
      <c r="A594" s="55"/>
      <c r="B594" s="91"/>
      <c r="C594" s="69"/>
      <c r="D594" s="60"/>
      <c r="E594" s="60"/>
      <c r="F594" s="60"/>
      <c r="G594" s="60"/>
    </row>
    <row r="595" spans="1:7" ht="19.5" customHeight="1">
      <c r="A595" s="55"/>
      <c r="B595" s="91"/>
      <c r="C595" s="69"/>
      <c r="D595" s="60"/>
      <c r="E595" s="60"/>
      <c r="F595" s="60"/>
      <c r="G595" s="60"/>
    </row>
    <row r="596" spans="1:7" ht="19.5" customHeight="1">
      <c r="A596" s="55"/>
      <c r="B596" s="91"/>
      <c r="C596" s="69"/>
      <c r="D596" s="60"/>
      <c r="E596" s="60"/>
      <c r="F596" s="60"/>
      <c r="G596" s="60"/>
    </row>
    <row r="597" spans="1:7" ht="19.5" customHeight="1">
      <c r="A597" s="55"/>
      <c r="B597" s="91"/>
      <c r="C597" s="69"/>
      <c r="D597" s="60"/>
      <c r="E597" s="60"/>
      <c r="F597" s="60"/>
      <c r="G597" s="60"/>
    </row>
    <row r="598" spans="1:7" ht="19.5" customHeight="1">
      <c r="A598" s="55"/>
      <c r="B598" s="91"/>
      <c r="C598" s="69"/>
      <c r="D598" s="60"/>
      <c r="E598" s="60"/>
      <c r="F598" s="60"/>
      <c r="G598" s="60"/>
    </row>
    <row r="599" spans="1:7" ht="19.5" customHeight="1">
      <c r="A599" s="55"/>
      <c r="B599" s="91"/>
      <c r="C599" s="69"/>
      <c r="D599" s="60"/>
      <c r="E599" s="60"/>
      <c r="F599" s="60"/>
      <c r="G599" s="60"/>
    </row>
    <row r="600" spans="1:7" ht="19.5" customHeight="1">
      <c r="A600" s="55"/>
      <c r="B600" s="91"/>
      <c r="C600" s="69"/>
      <c r="D600" s="60"/>
      <c r="E600" s="60"/>
      <c r="F600" s="60"/>
      <c r="G600" s="60"/>
    </row>
    <row r="601" spans="1:7" ht="19.5" customHeight="1">
      <c r="A601" s="55"/>
      <c r="B601" s="91"/>
      <c r="C601" s="69"/>
      <c r="D601" s="60"/>
      <c r="E601" s="60"/>
      <c r="F601" s="60"/>
      <c r="G601" s="60"/>
    </row>
    <row r="602" spans="1:7" ht="19.5" customHeight="1">
      <c r="A602" s="55"/>
      <c r="B602" s="91"/>
      <c r="C602" s="69"/>
      <c r="D602" s="60"/>
      <c r="E602" s="60"/>
      <c r="F602" s="60"/>
      <c r="G602" s="60"/>
    </row>
    <row r="603" spans="1:7" ht="19.5" customHeight="1">
      <c r="A603" s="55"/>
      <c r="B603" s="91"/>
      <c r="C603" s="69"/>
      <c r="D603" s="60"/>
      <c r="E603" s="60"/>
      <c r="F603" s="60"/>
      <c r="G603" s="60"/>
    </row>
    <row r="604" spans="1:7" ht="19.5" customHeight="1">
      <c r="A604" s="55"/>
      <c r="B604" s="91"/>
      <c r="C604" s="69"/>
      <c r="D604" s="60"/>
      <c r="E604" s="60"/>
      <c r="F604" s="60"/>
      <c r="G604" s="60"/>
    </row>
    <row r="605" spans="1:7" ht="19.5" customHeight="1">
      <c r="A605" s="55"/>
      <c r="B605" s="91"/>
      <c r="C605" s="69"/>
      <c r="D605" s="60"/>
      <c r="E605" s="60"/>
      <c r="F605" s="60"/>
      <c r="G605" s="60"/>
    </row>
    <row r="606" spans="1:7" ht="19.5" customHeight="1">
      <c r="A606" s="55"/>
      <c r="B606" s="91"/>
      <c r="C606" s="69"/>
      <c r="D606" s="60"/>
      <c r="E606" s="60"/>
      <c r="F606" s="60"/>
      <c r="G606" s="60"/>
    </row>
    <row r="607" spans="1:7" ht="19.5" customHeight="1">
      <c r="A607" s="55"/>
      <c r="B607" s="91"/>
      <c r="C607" s="69"/>
      <c r="D607" s="60"/>
      <c r="E607" s="60"/>
      <c r="F607" s="60"/>
      <c r="G607" s="60"/>
    </row>
  </sheetData>
  <sheetProtection/>
  <mergeCells count="14">
    <mergeCell ref="C1:H1"/>
    <mergeCell ref="C2:H2"/>
    <mergeCell ref="B7:H7"/>
    <mergeCell ref="B8:H8"/>
    <mergeCell ref="B11:B12"/>
    <mergeCell ref="C11:C12"/>
    <mergeCell ref="D11:D12"/>
    <mergeCell ref="E11:E12"/>
    <mergeCell ref="F11:F12"/>
    <mergeCell ref="G11:G12"/>
    <mergeCell ref="C4:H4"/>
    <mergeCell ref="C5:H5"/>
    <mergeCell ref="C3:H3"/>
    <mergeCell ref="H11:H12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 Федоровна</dc:creator>
  <cp:keywords/>
  <dc:description/>
  <cp:lastModifiedBy>Мария Федоровна</cp:lastModifiedBy>
  <cp:lastPrinted>2020-03-27T09:31:08Z</cp:lastPrinted>
  <dcterms:created xsi:type="dcterms:W3CDTF">2007-09-04T08:08:49Z</dcterms:created>
  <dcterms:modified xsi:type="dcterms:W3CDTF">2020-03-27T10:58:50Z</dcterms:modified>
  <cp:category/>
  <cp:version/>
  <cp:contentType/>
  <cp:contentStatus/>
</cp:coreProperties>
</file>