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396" windowHeight="8760" activeTab="0"/>
  </bookViews>
  <sheets>
    <sheet name="2020-2022" sheetId="1" r:id="rId1"/>
  </sheets>
  <definedNames>
    <definedName name="_xlnm.Print_Titles" localSheetId="0">'2020-2022'!$10:$11</definedName>
  </definedNames>
  <calcPr fullCalcOnLoad="1"/>
</workbook>
</file>

<file path=xl/sharedStrings.xml><?xml version="1.0" encoding="utf-8"?>
<sst xmlns="http://schemas.openxmlformats.org/spreadsheetml/2006/main" count="143" uniqueCount="142">
  <si>
    <t>Источники доходов</t>
  </si>
  <si>
    <t>БЕЗВОЗМЕЗДНЫЕ ПОСТУПЛЕНИЯ</t>
  </si>
  <si>
    <t xml:space="preserve">100 00000 00 0000 000   </t>
  </si>
  <si>
    <t>ДОХОДЫ</t>
  </si>
  <si>
    <t xml:space="preserve">101 00000 00 0000 000                            </t>
  </si>
  <si>
    <t xml:space="preserve">НАЛОГИ НА ПРИБЫЛЬ, ДОХОДЫ                                                   </t>
  </si>
  <si>
    <t xml:space="preserve">101 02000 01 0000 110                                     </t>
  </si>
  <si>
    <t xml:space="preserve">Налог на доходы физических лиц                                           </t>
  </si>
  <si>
    <t xml:space="preserve">106 00000 00 0000 000   </t>
  </si>
  <si>
    <t>НАЛОГИ НА ИМУЩЕСТВО</t>
  </si>
  <si>
    <t xml:space="preserve">106 01000 00 0000 110  </t>
  </si>
  <si>
    <t>Налог на имущество физических лиц</t>
  </si>
  <si>
    <t xml:space="preserve">106 06000 00 0000 110   </t>
  </si>
  <si>
    <t>Земельный налог</t>
  </si>
  <si>
    <t>108 00000 00 0000 000</t>
  </si>
  <si>
    <t>ГОСУДАРСТВЕННАЯ ПОШЛИНА</t>
  </si>
  <si>
    <t>108 04000 01 0000 110</t>
  </si>
  <si>
    <t xml:space="preserve">111 00000 00 0000 000   </t>
  </si>
  <si>
    <t>ДОХОДЫ ОТ ИСПОЛЬЗОВАНИЯ ИМУЩЕСТВА, НАХОДЯЩЕГОСЯ В ГОСУДАРСТВЕННОЙ И МУНИЦИПАЛЬНОЙ СОБСТВЕННОСТИ</t>
  </si>
  <si>
    <t xml:space="preserve">111 05000 00 0000 120  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</si>
  <si>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</si>
  <si>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111 09000 00 0000 120  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</si>
  <si>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</si>
  <si>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113 00000 00 0000 000</t>
  </si>
  <si>
    <t>ДОХОДЫ ОТ ОКАЗАНИЯ ПЛАТНЫХ УСЛУГ И КОМПЕНСАЦИИ ЗАТРАТ ГОСУДАРСТВА</t>
  </si>
  <si>
    <t>114 00000 00 0000 000</t>
  </si>
  <si>
    <t>ДОХОДЫ ОТ ПРОДАЖИ МАТЕРИАЛЬНЫХ И НЕМАТЕРИАЛЬНЫХ АКТИВОВ</t>
  </si>
  <si>
    <t>114 06000 00 0000 430</t>
  </si>
  <si>
    <t>АДМИНИСТРАТИВНЫЕ ПЛАТЕЖИ И СБОРЫ</t>
  </si>
  <si>
    <t xml:space="preserve">115 02000 00 0000 140  </t>
  </si>
  <si>
    <t>117 00000 00 0000 000</t>
  </si>
  <si>
    <t>ПРОЧИЕ НЕНАЛОГОВЫЕ ДОХОДЫ</t>
  </si>
  <si>
    <t>117 05000 00 0000 180</t>
  </si>
  <si>
    <t>Прочие неналоговые доходы</t>
  </si>
  <si>
    <t xml:space="preserve">ВСЕГО ДОХОДОВ </t>
  </si>
  <si>
    <t>НАЛОГИ НА ТОВАРЫ (РАБОТЫ, УСЛУГИ), РЕАЛИЗУЕМЫЕ НА ТЕРРИТОРИИ РОССИЙСКОЙ ФЕДЕРАЦИИ</t>
  </si>
  <si>
    <t>103 00000 00 0000 000</t>
  </si>
  <si>
    <t>Акцизы по подакцизным товарам (продукции), производимым на территории Российской Федерации</t>
  </si>
  <si>
    <t>103 02000 01 0000 110</t>
  </si>
  <si>
    <t>Код бюджетной классификации</t>
  </si>
  <si>
    <t>Сумма (тысяч рублей)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</si>
  <si>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</si>
  <si>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Платежи от государственных и муниципальных унитарных предприятий</t>
  </si>
  <si>
    <t>111 07000 00 0000 120</t>
  </si>
  <si>
    <t>Доходы от продажи земельных участков, находящихся в государственной и муниципальной собственности</t>
  </si>
  <si>
    <t>Платежи, взимаемые государственными и муниципальными органами (организациями) за выполнение определенных функций</t>
  </si>
  <si>
    <t>111 07010 00 0000 120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</si>
  <si>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</si>
  <si>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Приложение 1</t>
  </si>
  <si>
    <t>УТВЕРЖДЕНЫ</t>
  </si>
  <si>
    <t>Решением совета депутатов</t>
  </si>
  <si>
    <t>МО Аннинское городское поселение</t>
  </si>
  <si>
    <t>Доходы от оказания платных услуг (работ)</t>
  </si>
  <si>
    <t>113 01000 00 0000 130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</si>
  <si>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</si>
  <si>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</si>
  <si>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2 02 15001 00 0000 151</t>
  </si>
  <si>
    <t>Дотации на выравнивание бюджетной обеспеченности</t>
  </si>
  <si>
    <t>2 02 15001 10 0000 151</t>
  </si>
  <si>
    <t>Дотации бюджетам сельских поселений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</si>
  <si>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</si>
  <si>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</si>
  <si>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Субсидии бюджетам сельских поселений на софинансирование капитальных вложений в объекты муниципальной собственности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</si>
  <si>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</si>
  <si>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</si>
  <si>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субсидии</t>
  </si>
  <si>
    <t>Прочие субсидии бюджетам городских поселений</t>
  </si>
  <si>
    <t>Субвенции бюджетам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</si>
  <si>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</si>
  <si>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</si>
  <si>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</si>
  <si>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поселений на выполнение передаваемых полномочий субъектов Российской Федерации</t>
  </si>
  <si>
    <t>114 06300 00 0000 430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</si>
  <si>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</si>
  <si>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ПРОЧИЕ БЕЗВОЗМЕЗДНЫЕ ПОСТУПЛЕНИЯ</t>
  </si>
  <si>
    <t>Прочие безвозмездные поступления в бюджеты городских поселений</t>
  </si>
  <si>
    <t>202 00000 00 0000 000</t>
  </si>
  <si>
    <t>202 20000 00 0000 150</t>
  </si>
  <si>
    <t>202 20216 00 0000 150</t>
  </si>
  <si>
    <t>200 00000 00 0000 000</t>
  </si>
  <si>
    <t xml:space="preserve"> 115 00000 00 0000 000   </t>
  </si>
  <si>
    <t>202 20216 13 0000 150</t>
  </si>
  <si>
    <t>202 29999 00 0000 150</t>
  </si>
  <si>
    <t>202 30000 00 0000 150</t>
  </si>
  <si>
    <t>202 29999 13 0000 150</t>
  </si>
  <si>
    <t>202 35118 00 0000 150</t>
  </si>
  <si>
    <t>202 35118 13 0000 150</t>
  </si>
  <si>
    <t>202 30024 00 0000 150</t>
  </si>
  <si>
    <t>207 00000 00 0000 000</t>
  </si>
  <si>
    <t>207 05000 13 0000 150</t>
  </si>
  <si>
    <t>207 05030 13 0000 150</t>
  </si>
  <si>
    <t>202 30024 13 0000 150</t>
  </si>
  <si>
    <t>2022 год</t>
  </si>
  <si>
    <t>116 07090 13 0000 140</t>
  </si>
  <si>
    <t>116 10061 13 0000 140</t>
  </si>
  <si>
    <t>116 0000 00 0000 000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</si>
  <si>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</si>
  <si>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 (за исключением муниципального контракта, финансируемого за счет средств муниципального дорожного фонда)</t>
  </si>
  <si>
    <t>ШТРАФЫ. САНКЦИИ. ВОЗМЕЩЕНИЕ УЩЕРБА</t>
  </si>
  <si>
    <t>Субсидии бюджетам городских поселений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</si>
  <si>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202 27576 13 0000 150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</si>
  <si>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</si>
  <si>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202 27576 00 0000 150</t>
  </si>
  <si>
    <t>Субсидии бюджетам на реализацию мероприятий по обеспечению жильем молодых семей</t>
  </si>
  <si>
    <t>2 02 25497 00 0000 150</t>
  </si>
  <si>
    <t>2 02 25497 13 0000 150</t>
  </si>
  <si>
    <t>Субсидии бюджетам городских поселений на реализацию мероприятий по обеспечению жильем молодых семей</t>
  </si>
  <si>
    <t>Дотации бюджетам городских поселений на поддержку мер по обеспечению сбалансированности бюджетов</t>
  </si>
  <si>
    <t>Дотации бюджетам на поддержку мер по обеспечению сбалансированности бюджетов</t>
  </si>
  <si>
    <t>2 02 10000 00 0000 150</t>
  </si>
  <si>
    <t>2 02 15002 00 0000 150</t>
  </si>
  <si>
    <t>2 02 15002 13 0000 150</t>
  </si>
  <si>
    <t>2 02 20077 00 0000 150</t>
  </si>
  <si>
    <t>2 02 20077 13 0000 150</t>
  </si>
  <si>
    <t>2023 год</t>
  </si>
  <si>
    <t>112 00000 00 0000 120</t>
  </si>
  <si>
    <t>ПЛАТЕЖИ ПРИ ПОЛЬЗОВАНИИ ПРИРОДНЫМИ РЕСУРСАМИ</t>
  </si>
  <si>
    <t>Плата за негативное воздействие на окружающую среду</t>
  </si>
  <si>
    <t>112 01000 01 0000 120</t>
  </si>
  <si>
    <t xml:space="preserve">Прогнозируемые поступления
налоговых, неналоговых доходов и безвозмездных поступлений
в бюджет муниципального образования  Аннинское городское поселение по кодам видов доходов
на 2022 год и на плановый период 2023 и 2024 годов </t>
  </si>
  <si>
    <t>2024 год</t>
  </si>
  <si>
    <t>202 25021 13 0000 150</t>
  </si>
  <si>
    <t>202 25021 00 0000 150</t>
  </si>
  <si>
    <t>Субсидии бюджетам на реализацию мероприятий по стимулированию программ развития жилищного строительства субъектов Российской Федерации</t>
  </si>
  <si>
    <t>Субсидии бюджетам городских поселений на реализацию мероприятий по стимулированию программ развития жилищного строительства субъектов Российской Федерации</t>
  </si>
  <si>
    <t>202 20299 00 0000 150</t>
  </si>
  <si>
    <t>202 20299 13 0000 150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</si>
  <si>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</si>
  <si>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</si>
  <si>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113 02000 00 0000 130</t>
  </si>
  <si>
    <t>Доходы от компенсации затрат государства</t>
  </si>
  <si>
    <t>202 49999 00 0000 150</t>
  </si>
  <si>
    <t>Прочие межбюджетные трансферты, передаваемые бюджетам</t>
  </si>
  <si>
    <t>202 49999 13 0000 150</t>
  </si>
  <si>
    <t>Прочие межбюджетные трансферты, передаваемые бюджетам городских поселений</t>
  </si>
  <si>
    <t>202 40000 00 0000 150</t>
  </si>
  <si>
    <t>Иные межбюджетные трансферты</t>
  </si>
  <si>
    <t>202 25555 00 0000 150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</si>
  <si>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</si>
  <si>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202 25555 13 0000 150</t>
  </si>
  <si>
    <t xml:space="preserve">
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</si>
  <si>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от 23.12.2022  № 39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</si>
</sst>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"/>
  </numFmts>
  <fonts count="38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182" fontId="1" fillId="0" borderId="10" xfId="0" applyNumberFormat="1" applyFont="1" applyBorder="1" applyAlignment="1">
      <alignment/>
    </xf>
    <xf numFmtId="182" fontId="2" fillId="0" borderId="10" xfId="0" applyNumberFormat="1" applyFont="1" applyBorder="1" applyAlignment="1">
      <alignment/>
    </xf>
    <xf numFmtId="182" fontId="1" fillId="0" borderId="11" xfId="0" applyNumberFormat="1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justify" wrapText="1"/>
    </xf>
    <xf numFmtId="0" fontId="2" fillId="0" borderId="0" xfId="0" applyFont="1" applyAlignment="1">
      <alignment/>
    </xf>
    <xf numFmtId="0" fontId="1" fillId="33" borderId="11" xfId="0" applyFont="1" applyFill="1" applyBorder="1" applyAlignment="1">
      <alignment horizontal="justify" wrapText="1"/>
    </xf>
    <xf numFmtId="182" fontId="1" fillId="33" borderId="10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2" fillId="33" borderId="10" xfId="0" applyFont="1" applyFill="1" applyBorder="1" applyAlignment="1">
      <alignment horizontal="justify" wrapText="1"/>
    </xf>
    <xf numFmtId="182" fontId="2" fillId="33" borderId="1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justify" wrapText="1"/>
    </xf>
    <xf numFmtId="0" fontId="2" fillId="0" borderId="1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49" fontId="2" fillId="0" borderId="10" xfId="0" applyNumberFormat="1" applyFont="1" applyBorder="1" applyAlignment="1">
      <alignment horizontal="left" wrapText="1"/>
    </xf>
    <xf numFmtId="0" fontId="1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 wrapText="1"/>
    </xf>
    <xf numFmtId="2" fontId="2" fillId="0" borderId="10" xfId="0" applyNumberFormat="1" applyFont="1" applyBorder="1" applyAlignment="1">
      <alignment wrapText="1"/>
    </xf>
    <xf numFmtId="0" fontId="2" fillId="33" borderId="11" xfId="0" applyFont="1" applyFill="1" applyBorder="1" applyAlignment="1">
      <alignment horizontal="left" wrapText="1"/>
    </xf>
    <xf numFmtId="0" fontId="2" fillId="33" borderId="11" xfId="0" applyFont="1" applyFill="1" applyBorder="1" applyAlignment="1">
      <alignment horizontal="justify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12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9"/>
  <sheetViews>
    <sheetView tabSelected="1" zoomScalePageLayoutView="0" workbookViewId="0" topLeftCell="A1">
      <selection activeCell="H8" sqref="H8"/>
    </sheetView>
  </sheetViews>
  <sheetFormatPr defaultColWidth="9.125" defaultRowHeight="12.75"/>
  <cols>
    <col min="1" max="1" width="22.625" style="27" customWidth="1"/>
    <col min="2" max="2" width="66.00390625" style="17" customWidth="1"/>
    <col min="3" max="3" width="12.125" style="3" customWidth="1"/>
    <col min="4" max="4" width="11.75390625" style="3" customWidth="1"/>
    <col min="5" max="5" width="12.25390625" style="3" customWidth="1"/>
    <col min="6" max="16384" width="9.125" style="3" customWidth="1"/>
  </cols>
  <sheetData>
    <row r="1" spans="2:5" ht="15">
      <c r="B1" s="2"/>
      <c r="C1" s="2"/>
      <c r="E1" s="2" t="s">
        <v>48</v>
      </c>
    </row>
    <row r="2" spans="2:3" ht="15">
      <c r="B2" s="2"/>
      <c r="C2" s="2"/>
    </row>
    <row r="3" spans="2:5" ht="15">
      <c r="B3" s="1"/>
      <c r="C3" s="36" t="s">
        <v>49</v>
      </c>
      <c r="D3" s="37"/>
      <c r="E3" s="37"/>
    </row>
    <row r="4" spans="2:5" ht="15">
      <c r="B4" s="1"/>
      <c r="C4" s="36" t="s">
        <v>50</v>
      </c>
      <c r="D4" s="37"/>
      <c r="E4" s="37"/>
    </row>
    <row r="5" spans="2:5" ht="15">
      <c r="B5" s="1"/>
      <c r="C5" s="36" t="s">
        <v>51</v>
      </c>
      <c r="D5" s="37"/>
      <c r="E5" s="37"/>
    </row>
    <row r="6" spans="2:5" ht="15">
      <c r="B6" s="1"/>
      <c r="C6" s="36" t="s">
        <v>141</v>
      </c>
      <c r="D6" s="37"/>
      <c r="E6" s="37"/>
    </row>
    <row r="8" spans="1:5" ht="65.25" customHeight="1">
      <c r="A8" s="38" t="s">
        <v>119</v>
      </c>
      <c r="B8" s="39"/>
      <c r="C8" s="39"/>
      <c r="D8" s="40"/>
      <c r="E8" s="40"/>
    </row>
    <row r="9" spans="1:3" ht="15">
      <c r="A9" s="28"/>
      <c r="B9" s="4"/>
      <c r="C9" s="4"/>
    </row>
    <row r="10" spans="1:5" ht="21" customHeight="1">
      <c r="A10" s="41" t="s">
        <v>39</v>
      </c>
      <c r="B10" s="43" t="s">
        <v>0</v>
      </c>
      <c r="C10" s="45" t="s">
        <v>40</v>
      </c>
      <c r="D10" s="46"/>
      <c r="E10" s="46"/>
    </row>
    <row r="11" spans="1:5" ht="27" customHeight="1">
      <c r="A11" s="42"/>
      <c r="B11" s="44"/>
      <c r="C11" s="14" t="s">
        <v>92</v>
      </c>
      <c r="D11" s="15" t="s">
        <v>114</v>
      </c>
      <c r="E11" s="15" t="s">
        <v>120</v>
      </c>
    </row>
    <row r="12" spans="1:5" ht="21.75" customHeight="1">
      <c r="A12" s="29" t="s">
        <v>2</v>
      </c>
      <c r="B12" s="5" t="s">
        <v>3</v>
      </c>
      <c r="C12" s="13">
        <f>SUM(C13+C15+C17+C20+C22+C27+C29+C32+C35+C37+C40)</f>
        <v>188099.30000000002</v>
      </c>
      <c r="D12" s="13">
        <f>SUM(D13+D15+D17+D20+D22+D27+D29+D32+D35+D37+D40)</f>
        <v>187093.8</v>
      </c>
      <c r="E12" s="13">
        <f>SUM(E13+E15+E17+E20+E22+E27+E29+E32+E35+E37+E40)</f>
        <v>193971.8</v>
      </c>
    </row>
    <row r="13" spans="1:5" ht="21.75" customHeight="1">
      <c r="A13" s="26" t="s">
        <v>4</v>
      </c>
      <c r="B13" s="7" t="s">
        <v>5</v>
      </c>
      <c r="C13" s="12">
        <f>SUM(C14)</f>
        <v>40000</v>
      </c>
      <c r="D13" s="12">
        <f>SUM(D14)</f>
        <v>31824</v>
      </c>
      <c r="E13" s="12">
        <f>SUM(E14)</f>
        <v>33100</v>
      </c>
    </row>
    <row r="14" spans="1:5" ht="21.75" customHeight="1">
      <c r="A14" s="26" t="s">
        <v>6</v>
      </c>
      <c r="B14" s="7" t="s">
        <v>7</v>
      </c>
      <c r="C14" s="12">
        <v>40000</v>
      </c>
      <c r="D14" s="12">
        <v>31824</v>
      </c>
      <c r="E14" s="12">
        <v>33100</v>
      </c>
    </row>
    <row r="15" spans="1:5" ht="33" customHeight="1">
      <c r="A15" s="26" t="s">
        <v>36</v>
      </c>
      <c r="B15" s="16" t="s">
        <v>35</v>
      </c>
      <c r="C15" s="12">
        <f>SUM(C16)</f>
        <v>2792.6</v>
      </c>
      <c r="D15" s="12">
        <f>SUM(D16)</f>
        <v>2904.3</v>
      </c>
      <c r="E15" s="12">
        <f>SUM(E16)</f>
        <v>3020.4</v>
      </c>
    </row>
    <row r="16" spans="1:5" ht="33.75" customHeight="1">
      <c r="A16" s="26" t="s">
        <v>38</v>
      </c>
      <c r="B16" s="7" t="s">
        <v>37</v>
      </c>
      <c r="C16" s="12">
        <v>2792.6</v>
      </c>
      <c r="D16" s="12">
        <v>2904.3</v>
      </c>
      <c r="E16" s="12">
        <v>3020.4</v>
      </c>
    </row>
    <row r="17" spans="1:5" ht="21.75" customHeight="1">
      <c r="A17" s="26" t="s">
        <v>8</v>
      </c>
      <c r="B17" s="7" t="s">
        <v>9</v>
      </c>
      <c r="C17" s="12">
        <f>SUM(C18+C19)</f>
        <v>120536.5</v>
      </c>
      <c r="D17" s="12">
        <f>SUM(D18+D19)</f>
        <v>127750</v>
      </c>
      <c r="E17" s="12">
        <f>SUM(E18+E19)</f>
        <v>132860</v>
      </c>
    </row>
    <row r="18" spans="1:5" ht="21.75" customHeight="1">
      <c r="A18" s="26" t="s">
        <v>10</v>
      </c>
      <c r="B18" s="7" t="s">
        <v>11</v>
      </c>
      <c r="C18" s="12">
        <v>4536.5</v>
      </c>
      <c r="D18" s="12">
        <v>7110</v>
      </c>
      <c r="E18" s="12">
        <v>7394.4</v>
      </c>
    </row>
    <row r="19" spans="1:5" ht="21.75" customHeight="1">
      <c r="A19" s="26" t="s">
        <v>12</v>
      </c>
      <c r="B19" s="7" t="s">
        <v>13</v>
      </c>
      <c r="C19" s="12">
        <v>116000</v>
      </c>
      <c r="D19" s="12">
        <v>120640</v>
      </c>
      <c r="E19" s="12">
        <v>125465.6</v>
      </c>
    </row>
    <row r="20" spans="1:5" ht="21.75" customHeight="1">
      <c r="A20" s="26" t="s">
        <v>14</v>
      </c>
      <c r="B20" s="7" t="s">
        <v>15</v>
      </c>
      <c r="C20" s="12">
        <f>SUM(C21)</f>
        <v>10</v>
      </c>
      <c r="D20" s="12">
        <f>SUM(D21)</f>
        <v>10</v>
      </c>
      <c r="E20" s="12">
        <f>SUM(E21)</f>
        <v>10</v>
      </c>
    </row>
    <row r="21" spans="1:5" ht="53.25" customHeight="1">
      <c r="A21" s="26" t="s">
        <v>16</v>
      </c>
      <c r="B21" s="7" t="s">
        <v>41</v>
      </c>
      <c r="C21" s="12">
        <v>10</v>
      </c>
      <c r="D21" s="12">
        <v>10</v>
      </c>
      <c r="E21" s="12">
        <v>10</v>
      </c>
    </row>
    <row r="22" spans="1:5" ht="54" customHeight="1">
      <c r="A22" s="26" t="s">
        <v>17</v>
      </c>
      <c r="B22" s="7" t="s">
        <v>18</v>
      </c>
      <c r="C22" s="12">
        <f>SUM(C23+C24+C26)</f>
        <v>6456.2</v>
      </c>
      <c r="D22" s="12">
        <f>SUM(D23+D24+D26)</f>
        <v>14964.5</v>
      </c>
      <c r="E22" s="12">
        <f>SUM(E23+E24+E26)</f>
        <v>15076.8</v>
      </c>
    </row>
    <row r="23" spans="1:5" ht="80.25" customHeight="1">
      <c r="A23" s="26" t="s">
        <v>19</v>
      </c>
      <c r="B23" s="8" t="s">
        <v>20</v>
      </c>
      <c r="C23" s="12">
        <v>3756.2</v>
      </c>
      <c r="D23" s="12">
        <v>12156.5</v>
      </c>
      <c r="E23" s="12">
        <v>12156.5</v>
      </c>
    </row>
    <row r="24" spans="1:5" ht="39.75" customHeight="1" hidden="1">
      <c r="A24" s="26" t="s">
        <v>43</v>
      </c>
      <c r="B24" s="7" t="s">
        <v>42</v>
      </c>
      <c r="C24" s="12"/>
      <c r="D24" s="12"/>
      <c r="E24" s="12"/>
    </row>
    <row r="25" spans="1:5" ht="51" customHeight="1" hidden="1">
      <c r="A25" s="26" t="s">
        <v>46</v>
      </c>
      <c r="B25" s="7" t="s">
        <v>47</v>
      </c>
      <c r="C25" s="12"/>
      <c r="D25" s="12"/>
      <c r="E25" s="12"/>
    </row>
    <row r="26" spans="1:5" ht="87" customHeight="1">
      <c r="A26" s="26" t="s">
        <v>21</v>
      </c>
      <c r="B26" s="8" t="s">
        <v>22</v>
      </c>
      <c r="C26" s="12">
        <v>2700</v>
      </c>
      <c r="D26" s="12">
        <v>2808</v>
      </c>
      <c r="E26" s="12">
        <v>2920.3</v>
      </c>
    </row>
    <row r="27" spans="1:5" ht="36" customHeight="1" hidden="1">
      <c r="A27" s="26" t="s">
        <v>115</v>
      </c>
      <c r="B27" s="8" t="s">
        <v>116</v>
      </c>
      <c r="C27" s="12">
        <f>SUM(C28)</f>
        <v>0</v>
      </c>
      <c r="D27" s="12">
        <f>SUM(D28)</f>
        <v>0</v>
      </c>
      <c r="E27" s="12">
        <f>SUM(E28)</f>
        <v>0</v>
      </c>
    </row>
    <row r="28" spans="1:5" ht="27.75" customHeight="1" hidden="1">
      <c r="A28" s="26" t="s">
        <v>118</v>
      </c>
      <c r="B28" s="8" t="s">
        <v>117</v>
      </c>
      <c r="C28" s="12">
        <v>0</v>
      </c>
      <c r="D28" s="12">
        <v>0</v>
      </c>
      <c r="E28" s="12">
        <v>0</v>
      </c>
    </row>
    <row r="29" spans="1:5" ht="35.25" customHeight="1">
      <c r="A29" s="26" t="s">
        <v>23</v>
      </c>
      <c r="B29" s="7" t="s">
        <v>24</v>
      </c>
      <c r="C29" s="12">
        <f>SUM(C30+C31)</f>
        <v>11800</v>
      </c>
      <c r="D29" s="12">
        <f>SUM(D30+D31)</f>
        <v>6240</v>
      </c>
      <c r="E29" s="12">
        <f>SUM(E30+E31)</f>
        <v>6489.6</v>
      </c>
    </row>
    <row r="30" spans="1:5" ht="21" customHeight="1">
      <c r="A30" s="26" t="s">
        <v>53</v>
      </c>
      <c r="B30" s="7" t="s">
        <v>52</v>
      </c>
      <c r="C30" s="12">
        <v>5000</v>
      </c>
      <c r="D30" s="12">
        <v>6240</v>
      </c>
      <c r="E30" s="12">
        <v>6489.6</v>
      </c>
    </row>
    <row r="31" spans="1:5" ht="21" customHeight="1">
      <c r="A31" s="26" t="s">
        <v>129</v>
      </c>
      <c r="B31" s="7" t="s">
        <v>130</v>
      </c>
      <c r="C31" s="12">
        <v>6800</v>
      </c>
      <c r="D31" s="12">
        <v>0</v>
      </c>
      <c r="E31" s="12">
        <v>0</v>
      </c>
    </row>
    <row r="32" spans="1:5" ht="35.25" customHeight="1">
      <c r="A32" s="26" t="s">
        <v>25</v>
      </c>
      <c r="B32" s="7" t="s">
        <v>26</v>
      </c>
      <c r="C32" s="12">
        <f>SUM(C33+C34)</f>
        <v>6184</v>
      </c>
      <c r="D32" s="12">
        <f>SUM(D33+D34)</f>
        <v>3351</v>
      </c>
      <c r="E32" s="12">
        <f>SUM(E33+E34)</f>
        <v>3365</v>
      </c>
    </row>
    <row r="33" spans="1:5" ht="39" customHeight="1">
      <c r="A33" s="26" t="s">
        <v>27</v>
      </c>
      <c r="B33" s="7" t="s">
        <v>44</v>
      </c>
      <c r="C33" s="12">
        <v>4834</v>
      </c>
      <c r="D33" s="12">
        <v>3000</v>
      </c>
      <c r="E33" s="12">
        <v>3000</v>
      </c>
    </row>
    <row r="34" spans="1:5" ht="69" customHeight="1">
      <c r="A34" s="26" t="s">
        <v>72</v>
      </c>
      <c r="B34" s="7" t="s">
        <v>73</v>
      </c>
      <c r="C34" s="12">
        <v>1350</v>
      </c>
      <c r="D34" s="12">
        <v>351</v>
      </c>
      <c r="E34" s="12">
        <v>365</v>
      </c>
    </row>
    <row r="35" spans="1:5" ht="27.75" customHeight="1" hidden="1">
      <c r="A35" s="26" t="s">
        <v>80</v>
      </c>
      <c r="B35" s="7" t="s">
        <v>28</v>
      </c>
      <c r="C35" s="12">
        <f>SUM(C36)</f>
        <v>0</v>
      </c>
      <c r="D35" s="12">
        <f>SUM(D36)</f>
        <v>0</v>
      </c>
      <c r="E35" s="12">
        <f>SUM(E36)</f>
        <v>0</v>
      </c>
    </row>
    <row r="36" spans="1:5" ht="48" customHeight="1" hidden="1">
      <c r="A36" s="30" t="s">
        <v>29</v>
      </c>
      <c r="B36" s="9" t="s">
        <v>45</v>
      </c>
      <c r="C36" s="12">
        <v>0</v>
      </c>
      <c r="D36" s="12">
        <v>0</v>
      </c>
      <c r="E36" s="12">
        <v>0</v>
      </c>
    </row>
    <row r="37" spans="1:5" ht="24.75" customHeight="1">
      <c r="A37" s="30" t="s">
        <v>95</v>
      </c>
      <c r="B37" s="9" t="s">
        <v>98</v>
      </c>
      <c r="C37" s="12">
        <v>320</v>
      </c>
      <c r="D37" s="12">
        <f>SUM(D38:D39)</f>
        <v>50</v>
      </c>
      <c r="E37" s="12">
        <f>SUM(E38:E39)</f>
        <v>50</v>
      </c>
    </row>
    <row r="38" spans="1:5" ht="72.75" customHeight="1">
      <c r="A38" s="30" t="s">
        <v>93</v>
      </c>
      <c r="B38" s="9" t="s">
        <v>96</v>
      </c>
      <c r="C38" s="12">
        <v>40</v>
      </c>
      <c r="D38" s="12">
        <v>50</v>
      </c>
      <c r="E38" s="12">
        <v>50</v>
      </c>
    </row>
    <row r="39" spans="1:5" ht="106.5" customHeight="1" hidden="1">
      <c r="A39" s="30" t="s">
        <v>94</v>
      </c>
      <c r="B39" s="33" t="s">
        <v>97</v>
      </c>
      <c r="C39" s="12">
        <v>0</v>
      </c>
      <c r="D39" s="12">
        <v>0</v>
      </c>
      <c r="E39" s="12">
        <v>0</v>
      </c>
    </row>
    <row r="40" spans="1:5" ht="24.75" customHeight="1" hidden="1">
      <c r="A40" s="26" t="s">
        <v>30</v>
      </c>
      <c r="B40" s="7" t="s">
        <v>31</v>
      </c>
      <c r="C40" s="12">
        <f>SUM(C41)</f>
        <v>0</v>
      </c>
      <c r="D40" s="12">
        <f>SUM(D41)</f>
        <v>0</v>
      </c>
      <c r="E40" s="12">
        <f>SUM(E41)</f>
        <v>0</v>
      </c>
    </row>
    <row r="41" spans="1:5" ht="15" hidden="1">
      <c r="A41" s="26" t="s">
        <v>32</v>
      </c>
      <c r="B41" s="7" t="s">
        <v>33</v>
      </c>
      <c r="C41" s="12"/>
      <c r="D41" s="12"/>
      <c r="E41" s="12"/>
    </row>
    <row r="42" spans="1:5" s="20" customFormat="1" ht="26.25" customHeight="1">
      <c r="A42" s="31" t="s">
        <v>79</v>
      </c>
      <c r="B42" s="18" t="s">
        <v>1</v>
      </c>
      <c r="C42" s="19">
        <f>SUM(C43+C74)</f>
        <v>326956.99999999994</v>
      </c>
      <c r="D42" s="19">
        <f>SUM(D43+D74)</f>
        <v>265830.6</v>
      </c>
      <c r="E42" s="19">
        <f>SUM(E43+E74)</f>
        <v>4521.9</v>
      </c>
    </row>
    <row r="43" spans="1:5" s="23" customFormat="1" ht="40.5" customHeight="1">
      <c r="A43" s="32" t="s">
        <v>76</v>
      </c>
      <c r="B43" s="21" t="s">
        <v>54</v>
      </c>
      <c r="C43" s="22">
        <f>SUM(C44+C49+C66+C71)</f>
        <v>326684.99999999994</v>
      </c>
      <c r="D43" s="22">
        <f>SUM(D44+D49+D66+D71)</f>
        <v>250598.1</v>
      </c>
      <c r="E43" s="22">
        <f>SUM(E44+E49+E66+E71)</f>
        <v>4509.4</v>
      </c>
    </row>
    <row r="44" spans="1:5" s="23" customFormat="1" ht="30" customHeight="1" hidden="1">
      <c r="A44" s="32" t="s">
        <v>109</v>
      </c>
      <c r="B44" s="21" t="s">
        <v>55</v>
      </c>
      <c r="C44" s="22">
        <f>SUM(C45+C47)</f>
        <v>0</v>
      </c>
      <c r="D44" s="22">
        <f>SUM(D45)</f>
        <v>0</v>
      </c>
      <c r="E44" s="22">
        <f>SUM(E45)</f>
        <v>0</v>
      </c>
    </row>
    <row r="45" spans="1:5" s="23" customFormat="1" ht="30.75" hidden="1">
      <c r="A45" s="32" t="s">
        <v>56</v>
      </c>
      <c r="B45" s="21" t="s">
        <v>57</v>
      </c>
      <c r="C45" s="22"/>
      <c r="D45" s="22"/>
      <c r="E45" s="22"/>
    </row>
    <row r="46" spans="1:5" s="23" customFormat="1" ht="14.25" customHeight="1" hidden="1">
      <c r="A46" s="32" t="s">
        <v>58</v>
      </c>
      <c r="B46" s="21" t="s">
        <v>59</v>
      </c>
      <c r="C46" s="22"/>
      <c r="D46" s="22"/>
      <c r="E46" s="22"/>
    </row>
    <row r="47" spans="1:5" s="23" customFormat="1" ht="31.5" customHeight="1" hidden="1">
      <c r="A47" s="32" t="s">
        <v>110</v>
      </c>
      <c r="B47" s="21" t="s">
        <v>108</v>
      </c>
      <c r="C47" s="22">
        <f>SUM(C48)</f>
        <v>0</v>
      </c>
      <c r="D47" s="22"/>
      <c r="E47" s="22"/>
    </row>
    <row r="48" spans="1:5" s="23" customFormat="1" ht="31.5" customHeight="1" hidden="1">
      <c r="A48" s="32" t="s">
        <v>111</v>
      </c>
      <c r="B48" s="21" t="s">
        <v>107</v>
      </c>
      <c r="C48" s="22"/>
      <c r="D48" s="22"/>
      <c r="E48" s="22"/>
    </row>
    <row r="49" spans="1:5" s="23" customFormat="1" ht="39" customHeight="1">
      <c r="A49" s="32" t="s">
        <v>77</v>
      </c>
      <c r="B49" s="21" t="s">
        <v>60</v>
      </c>
      <c r="C49" s="22">
        <f>SUM(C50+C52+C54+C56+C58+C60+C62+C64)</f>
        <v>326110.89999999997</v>
      </c>
      <c r="D49" s="22">
        <f>SUM(D50+D52+D54+D56+D58+D60+D62+D64)</f>
        <v>250291.5</v>
      </c>
      <c r="E49" s="22">
        <f>SUM(E50+E52+E54+E56+E58+E60+E62+E64)</f>
        <v>4192.5</v>
      </c>
    </row>
    <row r="50" spans="1:5" s="23" customFormat="1" ht="39" customHeight="1">
      <c r="A50" s="32" t="s">
        <v>112</v>
      </c>
      <c r="B50" s="21" t="s">
        <v>61</v>
      </c>
      <c r="C50" s="22">
        <f>SUM(C51)</f>
        <v>106121.9</v>
      </c>
      <c r="D50" s="22">
        <f>SUM(D51)</f>
        <v>4561.9</v>
      </c>
      <c r="E50" s="22">
        <f>SUM(E51)</f>
        <v>0</v>
      </c>
    </row>
    <row r="51" spans="1:5" s="23" customFormat="1" ht="39" customHeight="1">
      <c r="A51" s="32" t="s">
        <v>113</v>
      </c>
      <c r="B51" s="21" t="s">
        <v>62</v>
      </c>
      <c r="C51" s="22">
        <v>106121.9</v>
      </c>
      <c r="D51" s="22">
        <v>4561.9</v>
      </c>
      <c r="E51" s="22"/>
    </row>
    <row r="52" spans="1:5" s="23" customFormat="1" ht="87" customHeight="1">
      <c r="A52" s="32" t="s">
        <v>78</v>
      </c>
      <c r="B52" s="24" t="s">
        <v>63</v>
      </c>
      <c r="C52" s="22">
        <f>SUM(C53)</f>
        <v>5295.2</v>
      </c>
      <c r="D52" s="22">
        <f>SUM(D53)</f>
        <v>30177.2</v>
      </c>
      <c r="E52" s="22">
        <f>SUM(E53)</f>
        <v>2766.6</v>
      </c>
    </row>
    <row r="53" spans="1:5" s="23" customFormat="1" ht="81.75" customHeight="1">
      <c r="A53" s="32" t="s">
        <v>81</v>
      </c>
      <c r="B53" s="21" t="s">
        <v>64</v>
      </c>
      <c r="C53" s="22">
        <v>5295.2</v>
      </c>
      <c r="D53" s="22">
        <v>30177.2</v>
      </c>
      <c r="E53" s="22">
        <v>2766.6</v>
      </c>
    </row>
    <row r="54" spans="1:5" s="23" customFormat="1" ht="125.25" customHeight="1">
      <c r="A54" s="32" t="s">
        <v>125</v>
      </c>
      <c r="B54" s="21" t="s">
        <v>128</v>
      </c>
      <c r="C54" s="22">
        <f>SUM(C55)</f>
        <v>132429.4</v>
      </c>
      <c r="D54" s="22">
        <f>SUM(D55)</f>
        <v>67453.6</v>
      </c>
      <c r="E54" s="22">
        <f>SUM(E55)</f>
        <v>0</v>
      </c>
    </row>
    <row r="55" spans="1:5" s="23" customFormat="1" ht="124.5" customHeight="1">
      <c r="A55" s="32" t="s">
        <v>126</v>
      </c>
      <c r="B55" s="21" t="s">
        <v>127</v>
      </c>
      <c r="C55" s="22">
        <v>132429.4</v>
      </c>
      <c r="D55" s="22">
        <v>67453.6</v>
      </c>
      <c r="E55" s="22"/>
    </row>
    <row r="56" spans="1:5" s="23" customFormat="1" ht="59.25" customHeight="1">
      <c r="A56" s="32" t="s">
        <v>122</v>
      </c>
      <c r="B56" s="21" t="s">
        <v>123</v>
      </c>
      <c r="C56" s="22">
        <f>SUM(C57)</f>
        <v>54845.1</v>
      </c>
      <c r="D56" s="22">
        <f>SUM(D57)</f>
        <v>138098.8</v>
      </c>
      <c r="E56" s="22">
        <f>SUM(E57)</f>
        <v>0</v>
      </c>
    </row>
    <row r="57" spans="1:5" s="23" customFormat="1" ht="59.25" customHeight="1">
      <c r="A57" s="32" t="s">
        <v>121</v>
      </c>
      <c r="B57" s="21" t="s">
        <v>124</v>
      </c>
      <c r="C57" s="22">
        <v>54845.1</v>
      </c>
      <c r="D57" s="22">
        <v>138098.8</v>
      </c>
      <c r="E57" s="22"/>
    </row>
    <row r="58" spans="1:5" s="23" customFormat="1" ht="47.25" customHeight="1">
      <c r="A58" s="32" t="s">
        <v>104</v>
      </c>
      <c r="B58" s="21" t="s">
        <v>103</v>
      </c>
      <c r="C58" s="22">
        <f>SUM(C59)</f>
        <v>2784.6</v>
      </c>
      <c r="D58" s="22">
        <f>SUM(D59)</f>
        <v>0</v>
      </c>
      <c r="E58" s="22">
        <f>SUM(E59)</f>
        <v>1425.9</v>
      </c>
    </row>
    <row r="59" spans="1:5" s="23" customFormat="1" ht="44.25" customHeight="1">
      <c r="A59" s="32" t="s">
        <v>105</v>
      </c>
      <c r="B59" s="21" t="s">
        <v>106</v>
      </c>
      <c r="C59" s="22">
        <v>2784.6</v>
      </c>
      <c r="D59" s="22">
        <v>0</v>
      </c>
      <c r="E59" s="22">
        <v>1425.9</v>
      </c>
    </row>
    <row r="60" spans="1:5" s="23" customFormat="1" ht="62.25" customHeight="1">
      <c r="A60" s="32" t="s">
        <v>137</v>
      </c>
      <c r="B60" s="21" t="s">
        <v>138</v>
      </c>
      <c r="C60" s="22">
        <f>SUM(C61)</f>
        <v>0</v>
      </c>
      <c r="D60" s="22">
        <f>SUM(D61)</f>
        <v>10000</v>
      </c>
      <c r="E60" s="22">
        <f>SUM(E61)</f>
        <v>0</v>
      </c>
    </row>
    <row r="61" spans="1:5" s="23" customFormat="1" ht="69" customHeight="1">
      <c r="A61" s="32" t="s">
        <v>139</v>
      </c>
      <c r="B61" s="21" t="s">
        <v>140</v>
      </c>
      <c r="C61" s="22">
        <v>0</v>
      </c>
      <c r="D61" s="22">
        <v>10000</v>
      </c>
      <c r="E61" s="22">
        <v>0</v>
      </c>
    </row>
    <row r="62" spans="1:5" s="23" customFormat="1" ht="63.75" customHeight="1">
      <c r="A62" s="32" t="s">
        <v>102</v>
      </c>
      <c r="B62" s="21" t="s">
        <v>101</v>
      </c>
      <c r="C62" s="22">
        <f>SUM(C63)</f>
        <v>8212</v>
      </c>
      <c r="D62" s="22">
        <f>SUM(D63)</f>
        <v>0</v>
      </c>
      <c r="E62" s="22">
        <f>SUM(E63)</f>
        <v>0</v>
      </c>
    </row>
    <row r="63" spans="1:5" s="23" customFormat="1" ht="75.75" customHeight="1">
      <c r="A63" s="32" t="s">
        <v>100</v>
      </c>
      <c r="B63" s="21" t="s">
        <v>99</v>
      </c>
      <c r="C63" s="22">
        <v>8212</v>
      </c>
      <c r="D63" s="22"/>
      <c r="E63" s="22"/>
    </row>
    <row r="64" spans="1:5" s="23" customFormat="1" ht="22.5" customHeight="1">
      <c r="A64" s="32" t="s">
        <v>82</v>
      </c>
      <c r="B64" s="21" t="s">
        <v>65</v>
      </c>
      <c r="C64" s="22">
        <f>SUM(C65)</f>
        <v>16422.7</v>
      </c>
      <c r="D64" s="22">
        <f>SUM(D65)</f>
        <v>0</v>
      </c>
      <c r="E64" s="22">
        <f>SUM(E65)</f>
        <v>0</v>
      </c>
    </row>
    <row r="65" spans="1:5" s="23" customFormat="1" ht="22.5" customHeight="1">
      <c r="A65" s="32" t="s">
        <v>84</v>
      </c>
      <c r="B65" s="21" t="s">
        <v>66</v>
      </c>
      <c r="C65" s="22">
        <v>16422.7</v>
      </c>
      <c r="D65" s="22">
        <v>0</v>
      </c>
      <c r="E65" s="22">
        <v>0</v>
      </c>
    </row>
    <row r="66" spans="1:5" s="23" customFormat="1" ht="22.5" customHeight="1">
      <c r="A66" s="32" t="s">
        <v>83</v>
      </c>
      <c r="B66" s="21" t="s">
        <v>67</v>
      </c>
      <c r="C66" s="22">
        <f>SUM(C67+C69)</f>
        <v>306.6</v>
      </c>
      <c r="D66" s="22">
        <f>SUM(D67+D69)</f>
        <v>306.6</v>
      </c>
      <c r="E66" s="22">
        <f>SUM(E67+E69)</f>
        <v>316.9</v>
      </c>
    </row>
    <row r="67" spans="1:5" s="23" customFormat="1" ht="36" customHeight="1">
      <c r="A67" s="32" t="s">
        <v>87</v>
      </c>
      <c r="B67" s="21" t="s">
        <v>70</v>
      </c>
      <c r="C67" s="22">
        <f>SUM(C68)</f>
        <v>7</v>
      </c>
      <c r="D67" s="22">
        <f>SUM(D68)</f>
        <v>7</v>
      </c>
      <c r="E67" s="22">
        <f>SUM(E68)</f>
        <v>7</v>
      </c>
    </row>
    <row r="68" spans="1:5" s="23" customFormat="1" ht="36" customHeight="1">
      <c r="A68" s="32" t="s">
        <v>91</v>
      </c>
      <c r="B68" s="21" t="s">
        <v>71</v>
      </c>
      <c r="C68" s="22">
        <v>7</v>
      </c>
      <c r="D68" s="22">
        <v>7</v>
      </c>
      <c r="E68" s="22">
        <v>7</v>
      </c>
    </row>
    <row r="69" spans="1:5" s="23" customFormat="1" ht="36" customHeight="1">
      <c r="A69" s="32" t="s">
        <v>85</v>
      </c>
      <c r="B69" s="21" t="s">
        <v>68</v>
      </c>
      <c r="C69" s="22">
        <f>SUM(C70)</f>
        <v>299.6</v>
      </c>
      <c r="D69" s="22">
        <f>SUM(D70)</f>
        <v>299.6</v>
      </c>
      <c r="E69" s="22">
        <f>SUM(E70)</f>
        <v>309.9</v>
      </c>
    </row>
    <row r="70" spans="1:5" s="23" customFormat="1" ht="51.75" customHeight="1">
      <c r="A70" s="32" t="s">
        <v>86</v>
      </c>
      <c r="B70" s="21" t="s">
        <v>69</v>
      </c>
      <c r="C70" s="22">
        <v>299.6</v>
      </c>
      <c r="D70" s="22">
        <v>299.6</v>
      </c>
      <c r="E70" s="22">
        <v>309.9</v>
      </c>
    </row>
    <row r="71" spans="1:5" s="23" customFormat="1" ht="36" customHeight="1">
      <c r="A71" s="32" t="s">
        <v>135</v>
      </c>
      <c r="B71" s="21" t="s">
        <v>136</v>
      </c>
      <c r="C71" s="22">
        <f aca="true" t="shared" si="0" ref="C71:E72">SUM(C72)</f>
        <v>267.5</v>
      </c>
      <c r="D71" s="22">
        <f t="shared" si="0"/>
        <v>0</v>
      </c>
      <c r="E71" s="22">
        <f t="shared" si="0"/>
        <v>0</v>
      </c>
    </row>
    <row r="72" spans="1:5" s="23" customFormat="1" ht="36" customHeight="1">
      <c r="A72" s="34" t="s">
        <v>131</v>
      </c>
      <c r="B72" s="35" t="s">
        <v>132</v>
      </c>
      <c r="C72" s="22">
        <f t="shared" si="0"/>
        <v>267.5</v>
      </c>
      <c r="D72" s="22">
        <f t="shared" si="0"/>
        <v>0</v>
      </c>
      <c r="E72" s="22">
        <f t="shared" si="0"/>
        <v>0</v>
      </c>
    </row>
    <row r="73" spans="1:5" s="23" customFormat="1" ht="36" customHeight="1">
      <c r="A73" s="32" t="s">
        <v>133</v>
      </c>
      <c r="B73" s="21" t="s">
        <v>134</v>
      </c>
      <c r="C73" s="22">
        <v>267.5</v>
      </c>
      <c r="D73" s="22">
        <v>0</v>
      </c>
      <c r="E73" s="22">
        <v>0</v>
      </c>
    </row>
    <row r="74" spans="1:5" s="23" customFormat="1" ht="22.5" customHeight="1">
      <c r="A74" s="32" t="s">
        <v>88</v>
      </c>
      <c r="B74" s="25" t="s">
        <v>74</v>
      </c>
      <c r="C74" s="22">
        <f aca="true" t="shared" si="1" ref="C74:E75">SUM(C75)</f>
        <v>272</v>
      </c>
      <c r="D74" s="22">
        <f t="shared" si="1"/>
        <v>15232.5</v>
      </c>
      <c r="E74" s="22">
        <f t="shared" si="1"/>
        <v>12.5</v>
      </c>
    </row>
    <row r="75" spans="1:5" s="23" customFormat="1" ht="36" customHeight="1">
      <c r="A75" s="32" t="s">
        <v>89</v>
      </c>
      <c r="B75" s="21" t="s">
        <v>75</v>
      </c>
      <c r="C75" s="22">
        <f t="shared" si="1"/>
        <v>272</v>
      </c>
      <c r="D75" s="22">
        <f t="shared" si="1"/>
        <v>15232.5</v>
      </c>
      <c r="E75" s="22">
        <f t="shared" si="1"/>
        <v>12.5</v>
      </c>
    </row>
    <row r="76" spans="1:5" s="23" customFormat="1" ht="36" customHeight="1">
      <c r="A76" s="32" t="s">
        <v>90</v>
      </c>
      <c r="B76" s="21" t="s">
        <v>75</v>
      </c>
      <c r="C76" s="22">
        <v>272</v>
      </c>
      <c r="D76" s="22">
        <v>15232.5</v>
      </c>
      <c r="E76" s="22">
        <v>12.5</v>
      </c>
    </row>
    <row r="77" spans="1:5" s="6" customFormat="1" ht="21.75" customHeight="1">
      <c r="A77" s="29"/>
      <c r="B77" s="5" t="s">
        <v>34</v>
      </c>
      <c r="C77" s="11">
        <f>SUM(C12+C42)</f>
        <v>515056.29999999993</v>
      </c>
      <c r="D77" s="11">
        <f>SUM(D12+D42)</f>
        <v>452924.39999999997</v>
      </c>
      <c r="E77" s="11">
        <f>SUM(E12+E42)</f>
        <v>198493.69999999998</v>
      </c>
    </row>
    <row r="78" ht="15">
      <c r="B78" s="10"/>
    </row>
    <row r="79" ht="15">
      <c r="B79" s="10"/>
    </row>
    <row r="80" ht="15">
      <c r="B80" s="10"/>
    </row>
    <row r="81" ht="15">
      <c r="B81" s="10"/>
    </row>
    <row r="82" ht="15">
      <c r="B82" s="10"/>
    </row>
    <row r="83" ht="15">
      <c r="B83" s="10"/>
    </row>
    <row r="84" ht="15">
      <c r="B84" s="10"/>
    </row>
    <row r="85" ht="15">
      <c r="B85" s="10"/>
    </row>
    <row r="86" ht="15">
      <c r="B86" s="10"/>
    </row>
    <row r="87" ht="15">
      <c r="B87" s="10"/>
    </row>
    <row r="88" ht="15">
      <c r="B88" s="10"/>
    </row>
    <row r="89" ht="15">
      <c r="B89" s="10"/>
    </row>
    <row r="90" ht="15">
      <c r="B90" s="10"/>
    </row>
    <row r="91" ht="15">
      <c r="B91" s="10"/>
    </row>
    <row r="92" ht="15">
      <c r="B92" s="10"/>
    </row>
    <row r="93" ht="15">
      <c r="B93" s="10"/>
    </row>
    <row r="94" ht="15">
      <c r="B94" s="10"/>
    </row>
    <row r="95" ht="15">
      <c r="B95" s="10"/>
    </row>
    <row r="96" ht="15">
      <c r="B96" s="10"/>
    </row>
    <row r="97" ht="15">
      <c r="B97" s="10"/>
    </row>
    <row r="98" ht="15">
      <c r="B98" s="10"/>
    </row>
    <row r="99" ht="15">
      <c r="B99" s="10"/>
    </row>
    <row r="100" ht="15">
      <c r="B100" s="10"/>
    </row>
    <row r="101" ht="15">
      <c r="B101" s="10"/>
    </row>
    <row r="102" ht="15">
      <c r="B102" s="10"/>
    </row>
    <row r="103" ht="15">
      <c r="B103" s="10"/>
    </row>
    <row r="104" ht="15">
      <c r="B104" s="10"/>
    </row>
    <row r="105" ht="15">
      <c r="B105" s="10"/>
    </row>
    <row r="106" ht="15">
      <c r="B106" s="10"/>
    </row>
    <row r="107" ht="15">
      <c r="B107" s="10"/>
    </row>
    <row r="108" ht="15">
      <c r="B108" s="10"/>
    </row>
    <row r="109" ht="15">
      <c r="B109" s="10"/>
    </row>
  </sheetData>
  <sheetProtection/>
  <mergeCells count="8">
    <mergeCell ref="C3:E3"/>
    <mergeCell ref="C4:E4"/>
    <mergeCell ref="C5:E5"/>
    <mergeCell ref="C6:E6"/>
    <mergeCell ref="A8:E8"/>
    <mergeCell ref="A10:A11"/>
    <mergeCell ref="B10:B11"/>
    <mergeCell ref="C10:E10"/>
  </mergeCells>
  <printOptions/>
  <pageMargins left="0.7874015748031497" right="0" top="0.7874015748031497" bottom="0.3937007874015748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€¬п</dc:creator>
  <cp:keywords/>
  <dc:description/>
  <cp:lastModifiedBy>User</cp:lastModifiedBy>
  <cp:lastPrinted>2022-12-27T06:54:35Z</cp:lastPrinted>
  <dcterms:created xsi:type="dcterms:W3CDTF">2005-01-28T07:25:23Z</dcterms:created>
  <dcterms:modified xsi:type="dcterms:W3CDTF">2022-12-27T06:55:08Z</dcterms:modified>
  <cp:category/>
  <cp:version/>
  <cp:contentType/>
  <cp:contentStatus/>
</cp:coreProperties>
</file>